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talw00\Jobs\69262_CO Traffic Services\TECHPROD\TWO_12_Traffic Services Support\002_ICE Support\2.2_ICE Scope and Design Estimate\"/>
    </mc:Choice>
  </mc:AlternateContent>
  <xr:revisionPtr revIDLastSave="0" documentId="13_ncr:1_{6148307E-ABEE-44C7-86E1-B58893DEB7C5}" xr6:coauthVersionLast="41" xr6:coauthVersionMax="41" xr10:uidLastSave="{00000000-0000-0000-0000-000000000000}"/>
  <bookViews>
    <workbookView xWindow="-120" yWindow="-120" windowWidth="29040" windowHeight="15990" activeTab="1" xr2:uid="{35E1EB65-BBEE-4F29-A7DA-B1D1FDDDD17B}"/>
  </bookViews>
  <sheets>
    <sheet name="ICE Guidelines" sheetId="1" r:id="rId1"/>
    <sheet name="ICE Analysis" sheetId="2" r:id="rId2"/>
    <sheet name="ICE Plans" sheetId="3" r:id="rId3"/>
  </sheets>
  <externalReferences>
    <externalReference r:id="rId4"/>
  </externalReferences>
  <definedNames>
    <definedName name="A_RDWY">#REF!</definedName>
    <definedName name="B_INTERCHG">#REF!</definedName>
    <definedName name="C_TCP">#REF!</definedName>
    <definedName name="D_DRAIN">#REF!</definedName>
    <definedName name="E_ENVIRON">#REF!</definedName>
    <definedName name="F_SIGNING">#REF!</definedName>
    <definedName name="G_SIGNAL">#REF!</definedName>
    <definedName name="H_LIGHT">#REF!</definedName>
    <definedName name="I_ROW">#REF!</definedName>
    <definedName name="J_UTIL">#REF!</definedName>
    <definedName name="K_LANDSCAPE">#REF!</definedName>
    <definedName name="L_PM">#REF!</definedName>
    <definedName name="M_COMMUNITY_AWARENESS">#REF!</definedName>
    <definedName name="N_SURVEY">#REF!</definedName>
    <definedName name="O_FIELD_SURVEY">#REF!</definedName>
    <definedName name="P_BDR">#REF!</definedName>
    <definedName name="_xlnm.Print_Area" localSheetId="1">'ICE Analysis'!$B$1:$G$27</definedName>
    <definedName name="_xlnm.Print_Area" localSheetId="0">'ICE Guidelines'!$A$1:$A$44</definedName>
    <definedName name="_xlnm.Print_Area" localSheetId="2">'ICE Plans'!$A$1:$E$5</definedName>
    <definedName name="_xlnm.Print_Area">#REF!</definedName>
    <definedName name="Print_Area_1">#REF!</definedName>
    <definedName name="Q_PRE_BRD">#REF!</definedName>
    <definedName name="R_STRUCTURE">#REF!</definedName>
    <definedName name="S_SUM_BRDG">#REF!</definedName>
    <definedName name="T_MISC_STRUCTURE">#REF!</definedName>
    <definedName name="U_UTIL">#REF!</definedName>
    <definedName name="U_WALL">#REF!</definedName>
    <definedName name="V_SUB_SUM">#REF!</definedName>
    <definedName name="X_FINAL_HRS">#REF!</definedName>
    <definedName name="yesno">'[1]4. Roadway Analysis'!$N$44:$N$45</definedName>
    <definedName name="Z_053BE130_58A3_4F3B_945A_C2EFB15C6264_.wvu.Cols" localSheetId="1" hidden="1">'ICE Analysis'!#REF!</definedName>
    <definedName name="Z_053BE130_58A3_4F3B_945A_C2EFB15C6264_.wvu.Cols" localSheetId="2" hidden="1">'ICE Plans'!#REF!</definedName>
    <definedName name="Z_053BE130_58A3_4F3B_945A_C2EFB15C6264_.wvu.PrintArea" localSheetId="1" hidden="1">'ICE Analysis'!$B$2:$G$24</definedName>
    <definedName name="Z_053BE130_58A3_4F3B_945A_C2EFB15C6264_.wvu.PrintArea" localSheetId="2" hidden="1">'ICE Plans'!$A$2:$E$5</definedName>
    <definedName name="Z_053BE130_58A3_4F3B_945A_C2EFB15C6264_.wvu.PrintTitles" localSheetId="1" hidden="1">'ICE Analysis'!$2:$2</definedName>
    <definedName name="Z_053BE130_58A3_4F3B_945A_C2EFB15C6264_.wvu.PrintTitles" localSheetId="2" hidden="1">'ICE Plans'!$2:$2</definedName>
    <definedName name="Z_4FEDB3BD_111A_4B7D_AA97_E67173A5F707_.wvu.Cols" localSheetId="1" hidden="1">'ICE Analysis'!#REF!</definedName>
    <definedName name="Z_4FEDB3BD_111A_4B7D_AA97_E67173A5F707_.wvu.Cols" localSheetId="2" hidden="1">'ICE Plans'!#REF!</definedName>
    <definedName name="Z_4FEDB3BD_111A_4B7D_AA97_E67173A5F707_.wvu.PrintArea" localSheetId="1" hidden="1">'ICE Analysis'!$B$2:$G$24</definedName>
    <definedName name="Z_4FEDB3BD_111A_4B7D_AA97_E67173A5F707_.wvu.PrintArea" localSheetId="0" hidden="1">'ICE Guidelines'!$A$1:$A$43</definedName>
    <definedName name="Z_4FEDB3BD_111A_4B7D_AA97_E67173A5F707_.wvu.PrintArea" localSheetId="2" hidden="1">'ICE Plans'!$A$2:$E$5</definedName>
    <definedName name="Z_4FEDB3BD_111A_4B7D_AA97_E67173A5F707_.wvu.PrintTitles" localSheetId="1" hidden="1">'ICE Analysis'!$2:$2</definedName>
    <definedName name="Z_4FEDB3BD_111A_4B7D_AA97_E67173A5F707_.wvu.PrintTitles" localSheetId="2" hidden="1">'ICE Plans'!$2:$2</definedName>
    <definedName name="Z_960FB4AF_B150_4523_972C_3F7C93F049F3_.wvu.Cols" localSheetId="1" hidden="1">'ICE Analysis'!#REF!</definedName>
    <definedName name="Z_960FB4AF_B150_4523_972C_3F7C93F049F3_.wvu.Cols" localSheetId="2" hidden="1">'ICE Plans'!#REF!</definedName>
    <definedName name="Z_960FB4AF_B150_4523_972C_3F7C93F049F3_.wvu.PrintArea" localSheetId="1" hidden="1">'ICE Analysis'!$B$2:$G$24</definedName>
    <definedName name="Z_960FB4AF_B150_4523_972C_3F7C93F049F3_.wvu.PrintArea" localSheetId="0" hidden="1">'ICE Guidelines'!$A$1:$A$43</definedName>
    <definedName name="Z_960FB4AF_B150_4523_972C_3F7C93F049F3_.wvu.PrintArea" localSheetId="2" hidden="1">'ICE Plans'!$A$2:$E$5</definedName>
    <definedName name="Z_960FB4AF_B150_4523_972C_3F7C93F049F3_.wvu.PrintTitles" localSheetId="1" hidden="1">'ICE Analysis'!$2:$2</definedName>
    <definedName name="Z_960FB4AF_B150_4523_972C_3F7C93F049F3_.wvu.PrintTitles" localSheetId="2" hidden="1">'ICE Plans'!$2:$2</definedName>
    <definedName name="Z_D5FFA8DD_F2DB_47F2_B4D2_3681726B2E8F_.wvu.Cols" localSheetId="1" hidden="1">'ICE Analysis'!#REF!</definedName>
    <definedName name="Z_D5FFA8DD_F2DB_47F2_B4D2_3681726B2E8F_.wvu.Cols" localSheetId="2" hidden="1">'ICE Plans'!#REF!</definedName>
    <definedName name="Z_D5FFA8DD_F2DB_47F2_B4D2_3681726B2E8F_.wvu.PrintArea" localSheetId="1" hidden="1">'ICE Analysis'!$B$2:$G$24</definedName>
    <definedName name="Z_D5FFA8DD_F2DB_47F2_B4D2_3681726B2E8F_.wvu.PrintArea" localSheetId="2" hidden="1">'ICE Plans'!$A$2:$E$5</definedName>
    <definedName name="Z_D5FFA8DD_F2DB_47F2_B4D2_3681726B2E8F_.wvu.PrintTitles" localSheetId="1" hidden="1">'ICE Analysis'!$2:$2</definedName>
    <definedName name="Z_D5FFA8DD_F2DB_47F2_B4D2_3681726B2E8F_.wvu.PrintTitles" localSheetId="2" hidden="1">'ICE Plans'!$2:$2</definedName>
    <definedName name="Z_DF3BD4C9_2986_4236_8E90_D96736404377_.wvu.Cols" localSheetId="1" hidden="1">'ICE Analysis'!#REF!</definedName>
    <definedName name="Z_DF3BD4C9_2986_4236_8E90_D96736404377_.wvu.Cols" localSheetId="2" hidden="1">'ICE Plans'!#REF!</definedName>
    <definedName name="Z_DF3BD4C9_2986_4236_8E90_D96736404377_.wvu.PrintArea" localSheetId="1" hidden="1">'ICE Analysis'!$B$2:$G$24</definedName>
    <definedName name="Z_DF3BD4C9_2986_4236_8E90_D96736404377_.wvu.PrintArea" localSheetId="0" hidden="1">'ICE Guidelines'!$A$1:$A$43</definedName>
    <definedName name="Z_DF3BD4C9_2986_4236_8E90_D96736404377_.wvu.PrintArea" localSheetId="2" hidden="1">'ICE Plans'!$A$2:$E$5</definedName>
    <definedName name="Z_DF3BD4C9_2986_4236_8E90_D96736404377_.wvu.PrintTitles" localSheetId="1" hidden="1">'ICE Analysis'!$2:$2</definedName>
    <definedName name="Z_DF3BD4C9_2986_4236_8E90_D96736404377_.wvu.PrintTitles" localSheetId="2" hidden="1">'ICE Plans'!$2:$2</definedName>
    <definedName name="Z_EFE02F7B_3837_4B0F_9646_ADE249504E9F_.wvu.Cols" localSheetId="1" hidden="1">'ICE Analysis'!#REF!</definedName>
    <definedName name="Z_EFE02F7B_3837_4B0F_9646_ADE249504E9F_.wvu.Cols" localSheetId="2" hidden="1">'ICE Plans'!#REF!</definedName>
    <definedName name="Z_EFE02F7B_3837_4B0F_9646_ADE249504E9F_.wvu.PrintArea" localSheetId="1" hidden="1">'ICE Analysis'!$B$2:$G$24</definedName>
    <definedName name="Z_EFE02F7B_3837_4B0F_9646_ADE249504E9F_.wvu.PrintArea" localSheetId="2" hidden="1">'ICE Plans'!$A$2:$E$5</definedName>
    <definedName name="Z_EFE02F7B_3837_4B0F_9646_ADE249504E9F_.wvu.PrintTitles" localSheetId="1" hidden="1">'ICE Analysis'!$2:$2</definedName>
    <definedName name="Z_EFE02F7B_3837_4B0F_9646_ADE249504E9F_.wvu.PrintTitles" localSheetId="2" hidden="1">'ICE Plans'!$2:$2</definedName>
    <definedName name="Z_F5DBE5B9_A9E4_4030_888B_08F930ECBB74_.wvu.Cols" localSheetId="1" hidden="1">'ICE Analysis'!#REF!</definedName>
    <definedName name="Z_F5DBE5B9_A9E4_4030_888B_08F930ECBB74_.wvu.Cols" localSheetId="2" hidden="1">'ICE Plans'!#REF!</definedName>
    <definedName name="Z_F5DBE5B9_A9E4_4030_888B_08F930ECBB74_.wvu.PrintArea" localSheetId="1" hidden="1">'ICE Analysis'!$B$2:$G$24</definedName>
    <definedName name="Z_F5DBE5B9_A9E4_4030_888B_08F930ECBB74_.wvu.PrintArea" localSheetId="2" hidden="1">'ICE Plans'!$A$2:$E$5</definedName>
    <definedName name="Z_F5DBE5B9_A9E4_4030_888B_08F930ECBB74_.wvu.PrintTitles" localSheetId="1" hidden="1">'ICE Analysis'!$2:$2</definedName>
    <definedName name="Z_F5DBE5B9_A9E4_4030_888B_08F930ECBB74_.wvu.PrintTitles" localSheetId="2" hidden="1">'ICE Plans'!$2:$2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 i="2" l="1"/>
  <c r="J22" i="2"/>
  <c r="K10" i="2" l="1"/>
  <c r="K28" i="2" s="1"/>
  <c r="J10" i="2"/>
  <c r="J28" i="2"/>
  <c r="J29" i="2" l="1"/>
  <c r="J19" i="2"/>
  <c r="J17" i="2"/>
  <c r="J16" i="2"/>
  <c r="J15" i="2"/>
  <c r="J14" i="2"/>
  <c r="J13" i="2"/>
  <c r="J12" i="2"/>
  <c r="J3" i="2"/>
  <c r="K14" i="2" l="1"/>
  <c r="K13" i="2"/>
  <c r="K12" i="2"/>
</calcChain>
</file>

<file path=xl/sharedStrings.xml><?xml version="1.0" encoding="utf-8"?>
<sst xmlns="http://schemas.openxmlformats.org/spreadsheetml/2006/main" count="155" uniqueCount="99">
  <si>
    <t xml:space="preserve"> </t>
  </si>
  <si>
    <t xml:space="preserve">The staff hour ranges presented in this section represent the work effort that might be expected for individual design tasks on typical traffic projects.  The ranges represent neither the minimum nor maximum hours that might be negotiated on a project for individual design tasks.  Hours below or above the presented ranges may be applicable based upon the constraints or requirements that are specific to the individual project.  Specific aspects of each individual project should be considered in negotiation hours for each individual task.  Whenever possible, examples of individual tasks will be included to provide guidance in determining what types of effort are associated with each individual task.  </t>
  </si>
  <si>
    <t>Lower Range</t>
  </si>
  <si>
    <t>Middle Range</t>
  </si>
  <si>
    <t xml:space="preserve"> Upper Range</t>
  </si>
  <si>
    <t>Task No.</t>
  </si>
  <si>
    <t>Task</t>
  </si>
  <si>
    <t>Units</t>
  </si>
  <si>
    <t>Staff Hour Range</t>
  </si>
  <si>
    <t>Basis for Staff Hour Range</t>
  </si>
  <si>
    <t>Traffic Data Collection</t>
  </si>
  <si>
    <t>LS</t>
  </si>
  <si>
    <t>See Basis for Staff Hour Range</t>
  </si>
  <si>
    <t>Cost Estimate</t>
  </si>
  <si>
    <t>Sheet</t>
  </si>
  <si>
    <t>Stage 1: Screening (with additional data collection)</t>
  </si>
  <si>
    <t>Stage 1: Screening (without DTOE or DDE approval)</t>
  </si>
  <si>
    <t>Stage 1: Screening (with multiple suggested control strategies)</t>
  </si>
  <si>
    <t>Stage 2: Preliminary Control Strategy Assessment (with multiple concepts and additional data)</t>
  </si>
  <si>
    <t>Stage 2: Preliminary Control Strategy Assessment (with multiple concepts and public, local, road user engagement)</t>
  </si>
  <si>
    <t>Stage 3: Detailed Control Strategy Assessment (revise design)</t>
  </si>
  <si>
    <t>Stage 1: Screening (with single selected control strategy w/ no-build)</t>
  </si>
  <si>
    <t>Stage 2: Preliminary Control Strategy Assessment (with single concept w/ no-build, cost, ROW, and environmental analysis)</t>
  </si>
  <si>
    <t>Stage 2: Preliminary Control Strategy Assessment (with single concept w/ no-build, and additional data)</t>
  </si>
  <si>
    <t>Stage 3: Detailed Control Strategy Assessment (with public outreach, development, costs, and environmental analysis - single w/ no-build)</t>
  </si>
  <si>
    <t>Stage 3: Detailed Control Strategy Assessment (with public outreach, development, costs, and environmental analysis - multiple)</t>
  </si>
  <si>
    <t>Stage 2</t>
  </si>
  <si>
    <t>Stage 3</t>
  </si>
  <si>
    <t>Stage 1</t>
  </si>
  <si>
    <t>SPICE Analysis</t>
  </si>
  <si>
    <t>CAP-X Analysis</t>
  </si>
  <si>
    <t>Stage 1 Justification</t>
  </si>
  <si>
    <t>Preliminary Conceptual Designs</t>
  </si>
  <si>
    <t>Safety Analysis</t>
  </si>
  <si>
    <t>Benefit-Cost Analysis</t>
  </si>
  <si>
    <t>Environmental, Utility, and Right-of-Way Impact Analysis</t>
  </si>
  <si>
    <t>Stage 2 Justification</t>
  </si>
  <si>
    <t>Multimodal Accommodation Analysis</t>
  </si>
  <si>
    <t>Detailed Control Strategy Assessment</t>
  </si>
  <si>
    <t>Stage 3 Justification</t>
  </si>
  <si>
    <t>No-Build Plan Sheet</t>
  </si>
  <si>
    <t>Concept Plan Sheet</t>
  </si>
  <si>
    <t xml:space="preserve">Concept Re-Design </t>
  </si>
  <si>
    <t>Intersection Control Evaluation Plans</t>
  </si>
  <si>
    <t>Max Totals</t>
  </si>
  <si>
    <t>10 to 20</t>
  </si>
  <si>
    <t>Intersection Control Evaluation Analysis</t>
  </si>
  <si>
    <t>INTERSECTION CONTROL EVALUATION GUIDELINES</t>
  </si>
  <si>
    <t>A "Lower Range" roadway project may fall in the "Middle Range" for ICE projects and vice versa.  See the project ranges below.  The project ranges should be used only for Reference &amp; Master Design Files and Quantities from Analysis.  All other tasks should be defined on task by task basis and should not necessarily use the Project Ranges.</t>
  </si>
  <si>
    <t>Stage 1 Comments and Edits</t>
  </si>
  <si>
    <t>Stage 2 Comments and Edits</t>
  </si>
  <si>
    <t>Stage 3 Comments and Edits</t>
  </si>
  <si>
    <t>New Task No.</t>
  </si>
  <si>
    <t>Stage 1 Total</t>
  </si>
  <si>
    <t>Stage 2 Total</t>
  </si>
  <si>
    <t>12 Analysis</t>
  </si>
  <si>
    <t>3 Analysis</t>
  </si>
  <si>
    <t>3 Control Strategies</t>
  </si>
  <si>
    <t>Min Totals</t>
  </si>
  <si>
    <t>Assume No Build + One Control Strategy</t>
  </si>
  <si>
    <t>8 Analysis</t>
  </si>
  <si>
    <t>2 Analysis</t>
  </si>
  <si>
    <t>2 Control Strategies</t>
  </si>
  <si>
    <t>Agency Coordination and Public Input</t>
  </si>
  <si>
    <t>Assume No Build + Two Control Strategies</t>
  </si>
  <si>
    <t>Operational Analysis</t>
  </si>
  <si>
    <t>Total</t>
  </si>
  <si>
    <t>Average</t>
  </si>
  <si>
    <t>Assume One Control Strategy</t>
  </si>
  <si>
    <t>Assume One Complex Control Strategy</t>
  </si>
  <si>
    <t>Range is based on complexity of study</t>
  </si>
  <si>
    <t>4 to 10</t>
  </si>
  <si>
    <t>Quality Assurance / Quality Control / Supervision</t>
  </si>
  <si>
    <t>See ICE Plans tab for estimating hours to develop concept plans.</t>
  </si>
  <si>
    <r>
      <t xml:space="preserve">Includes all changes major and minor to initial concept based on findings from Stage II analysis. Use 2 - 15 hours per alternative based on number of alternatives being re-designed and their complexity. Part of </t>
    </r>
    <r>
      <rPr>
        <b/>
        <sz val="11"/>
        <rFont val="Arial"/>
        <family val="2"/>
      </rPr>
      <t>Stage III</t>
    </r>
    <r>
      <rPr>
        <sz val="11"/>
        <rFont val="Arial"/>
        <family val="2"/>
      </rPr>
      <t xml:space="preserve"> analysis concept plan re-design.</t>
    </r>
  </si>
  <si>
    <r>
      <t xml:space="preserve">Includes work for developing concept plan sheet for each proposed alternative. Consists of background aerial, right-of-way boundaries, labeling, and shaded concept of proposed alternative. Based on the number and complexity of alternatives proposed. Part of </t>
    </r>
    <r>
      <rPr>
        <b/>
        <sz val="11"/>
        <rFont val="Arial"/>
        <family val="2"/>
      </rPr>
      <t>Stage II</t>
    </r>
    <r>
      <rPr>
        <sz val="11"/>
        <rFont val="Arial"/>
        <family val="2"/>
      </rPr>
      <t xml:space="preserve"> analysis concept plan creation. 
</t>
    </r>
    <r>
      <rPr>
        <b/>
        <sz val="11"/>
        <rFont val="Arial"/>
        <family val="2"/>
      </rPr>
      <t>Note:</t>
    </r>
    <r>
      <rPr>
        <sz val="11"/>
        <rFont val="Arial"/>
        <family val="2"/>
      </rPr>
      <t xml:space="preserve"> these hours are for typical alternative intersections. However, if new alternative intersections are introduced, the hours may need to be adjusted accordingly.</t>
    </r>
  </si>
  <si>
    <t>New</t>
  </si>
  <si>
    <t xml:space="preserve">Note: Task No. column will be removed once all the comments are closed. </t>
  </si>
  <si>
    <t>Includes all efforts required to produce and implement a QA/QC plan. Includes review of ICE deliverable, verification that comments were addressed, etc. (4 - 10 hours per Stage 1 ICE Package)</t>
  </si>
  <si>
    <t>This includes all efforts required to identify and document the project location, basic roadway characteristics, control and design vehicles, design and target speeds, peak hour volumes for design and opening years, growth rate, crash data collection/summarization, environmental data, multimodal use(s), and roadway context classifications. This effort is comprised of a desktop analysis (10 - 16 hours/intersection) as well as peak hour turning movement counts utilizing two people. (20 - 30 hours/intersection, plus 10 hours per additional person)</t>
  </si>
  <si>
    <t>Includes all efforts required for AM &amp; PM Cap-X analysis. Input data from Task 0.1 into the FDOT CAP-X spreadsheet tool, select alternatives, and populating the lane input tab to aid in identifying various traffic control strategies. CAP-X rankings obtained from the CAP-X analysis spreadsheet will be input into ICE form. (2 - 6 hours per control strategy)</t>
  </si>
  <si>
    <t>Includes all efforts required for SPICE analysis. Input data from Task 0.1 into the FDOT SPICE tool to analyze the safety aspect of viable alternatives, while applying engineering judgement in evaluating these aspects. (2 - 4 hours per control strategy)</t>
  </si>
  <si>
    <t>Includes all efforts required to complete the Stage 1 justification and package together the submittal. Input data from Tasks 0.1, 1.0, and 1.1 into the Stage 1 ICE form for DTOE and DDE concurrence and approval. Attach supporting documentation, including CAP-X and SPICE analysis spreadsheet output sheets and supporting data. Should the submittal be approved and signed, do not proceed to next Task. (2 - 4 hours per control strategy)</t>
  </si>
  <si>
    <t>Includes all efforts required to address all comments and feedback, and finalize the submittal. This task shall include minor changes to any Stage 1 tasks to finalize packet for DTOE or DDE approval. In the event of major changes, Stage 1 analysis should potentially be re-done. (0 - 4 hours per Stage 1 ICE Package)</t>
  </si>
  <si>
    <t>Includes all efforts in analyzing the Level of Service (LOS) and Total Delay from the AM/PM peaks of opening and design year operations for each selected control strategy. TMC's and growth trends from Task 0.1 should be utilized as well as modeling software such as Synchro, SIDRA, and HCS7. (2 - 6 hours per analysis)</t>
  </si>
  <si>
    <t>Includes all efforts in re-analyzing the safety performance for the narrowed down selected control strategies by updating the Stage 1 SPICE tool from Task 1.2 to Stage 2.  (1 - 2 hours per analysis)</t>
  </si>
  <si>
    <t>Includes the creation of high-level engineers design, right-of-way, and construction costs for each selected control strategy where a concept was developed. (2 - 6 hours per control strategy)</t>
  </si>
  <si>
    <t>Includes all efforts required to evaluate the Delay, Safety, and Overall Benefit-Cost ratio of each control strategy by inputting data from the Cost Estimate analysis into the ICE Tool. Demand counts from Task 0.1, Delay output from Task 2.1, SPICE output from Task 2.2, and Cost parameters from Task 2.3 are input into the ICE Tool spreadsheet. The spreadsheet then outputs Net Present Value of Costs and Benefits. (2 to 5 hours per control strategy)</t>
  </si>
  <si>
    <t>Includes all efforts required to evaluate and summarize any impacts of the proposed control strategy to the surrounding environment or adjacent properties. A broad overview summary of the impacts the of the proposed control strategy while focusing on social, natural, or physical environment impacts which may preclude the advancement of a particular alternative control strategy. (1 - 5 hours per control strategy)</t>
  </si>
  <si>
    <t>Includes all efforts required to evaluate and summarize any multimodal accommodations have for each proposed control strategy. A broad overview summary of the pedestrian and bicycle activity levels, accommodations, transit services near the intersection, and freight needs. (1 - 5 hours per control strategy)</t>
  </si>
  <si>
    <t>Includes all efforts required to coordinate meetings with agency staff and public. Should coordination need to occur, each meeting is allotted 8 hours for a maximum of two meetings. (0 - 16 hours per evaluation)</t>
  </si>
  <si>
    <t>Includes all efforts required to complete the Stage 2 justification. Input the findings from all previous tasks into the Stage 2 ICE form for DTOE and DDE concurrence and approval. Provide brief justification as to why each control strategy is viable or not. Attach supporting documentation and data. (2 - 5 hours per control strategy)</t>
  </si>
  <si>
    <t>Includes all efforts required to complete and wrap up all District comments and feedback, and finalize the submittal. This task shall include minor changes (including concept re-design) to all Stage 2 tasks to finalize packet for DTOE and DDE approval. In the event of major changes, Stage 2 analysis should be re-done. (5 - 20 hours per Stage 2 ICE Package)</t>
  </si>
  <si>
    <t>Includes all efforts required to produce and implement a QA/QC plan. Includes review of ICE deliverable, verification that comments were addressed, etc. (2 - 8 hours per Stage 2 ICE Package)</t>
  </si>
  <si>
    <t>All efforts required to conduct a more detailed assessment of remaining viable control strategies. This may involve the collection of additional data, further public outreach, developing more detailed designs, conducting more detailed operational analysis, more detailed cost estimates, further environmental analysis, and any other activities necessary to identify the preferred control strategy.  (This task is scope specific with no staff hour range. Staff hours will be developed on an individual case-by-case basis based on the level of outstanding issues from proposed strategies.)</t>
  </si>
  <si>
    <t>Includes all efforts required to complete the Stage 3 justification. Input data from additional analysis into the ICE forms for DTOE and DDE concurrence and approval. Provide brief justification as to why each control strategy was re-analyzed and why it is viable or not. Attach supporting documentation and data. (0 - 5 hours per intersection)</t>
  </si>
  <si>
    <t>Includes all efforts required to complete and wrap up all District comments and feedback, and finalize the submittal. This task shall include minor changes (not including concept re-design) to all Stage 3 tasks to finalize packet for DTOE or DDE approval. (5 hours per Stage 2 ICE Package)</t>
  </si>
  <si>
    <t>Includes all efforts required to produce and implement a QA/QC plan. Includes review of ICE deliverable, verification that comments were addressed, etc. (2 - 8 hours per Stage 3 ICE Package)</t>
  </si>
  <si>
    <t>Includes work for developing existing conditions (no-build) plan sheet of the study location. Consists of background aerial, right-of-way boundaries, and labeling. Part of Stage II analysis concept plan creation.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</si>
</sst>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0"/>
      <name val="Arial"/>
      <family val="2"/>
    </font>
    <font>
      <b/>
      <u/>
      <sz val="10"/>
      <name val="Arial"/>
      <family val="2"/>
    </font>
    <font>
      <i/>
      <sz val="10"/>
      <name val="Arial"/>
      <family val="2"/>
    </font>
    <font>
      <b/>
      <sz val="12"/>
      <color indexed="8"/>
      <name val="Arial"/>
      <family val="2"/>
    </font>
    <font>
      <sz val="10"/>
      <color indexed="8"/>
      <name val="Arial"/>
      <family val="2"/>
    </font>
    <font>
      <b/>
      <sz val="12"/>
      <name val="Arial"/>
      <family val="2"/>
    </font>
    <font>
      <sz val="10"/>
      <name val="Arial"/>
      <family val="2"/>
    </font>
    <font>
      <sz val="11"/>
      <name val="Arial"/>
      <family val="2"/>
    </font>
    <font>
      <sz val="11"/>
      <color indexed="8"/>
      <name val="Arial"/>
      <family val="2"/>
    </font>
    <font>
      <b/>
      <sz val="11"/>
      <name val="Arial"/>
      <family val="2"/>
    </font>
    <font>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1">
    <xf numFmtId="0" fontId="0" fillId="0" borderId="0" xfId="0"/>
    <xf numFmtId="0" fontId="1" fillId="2" borderId="0" xfId="0" applyFont="1" applyFill="1" applyAlignment="1">
      <alignment vertical="center" wrapText="1"/>
    </xf>
    <xf numFmtId="0" fontId="0" fillId="0" borderId="0" xfId="0" applyAlignment="1">
      <alignment vertical="center" wrapText="1"/>
    </xf>
    <xf numFmtId="0" fontId="2" fillId="0" borderId="0" xfId="0" applyFont="1" applyBorder="1" applyAlignment="1" applyProtection="1">
      <alignment horizontal="right"/>
    </xf>
    <xf numFmtId="0" fontId="0" fillId="0" borderId="0" xfId="0" applyFill="1" applyAlignment="1">
      <alignment vertical="center" wrapText="1"/>
    </xf>
    <xf numFmtId="0" fontId="3" fillId="2" borderId="0" xfId="0" applyFont="1" applyFill="1" applyAlignment="1">
      <alignment vertical="center" wrapText="1"/>
    </xf>
    <xf numFmtId="0" fontId="5" fillId="0" borderId="0" xfId="0" applyFont="1" applyFill="1" applyAlignment="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7" fillId="0" borderId="0" xfId="0" applyFont="1" applyProtection="1"/>
    <xf numFmtId="164" fontId="8" fillId="0" borderId="4" xfId="0" quotePrefix="1" applyNumberFormat="1" applyFont="1" applyBorder="1" applyAlignment="1" applyProtection="1">
      <alignment horizontal="center" vertical="center"/>
    </xf>
    <xf numFmtId="0" fontId="8" fillId="0" borderId="5" xfId="0" applyFont="1" applyBorder="1" applyAlignment="1" applyProtection="1">
      <alignment horizontal="left" vertical="center" wrapText="1"/>
    </xf>
    <xf numFmtId="0" fontId="8" fillId="0" borderId="5" xfId="0" applyFont="1" applyBorder="1" applyAlignment="1" applyProtection="1">
      <alignment horizontal="center" vertical="center"/>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2" fontId="8" fillId="0" borderId="4" xfId="0" quotePrefix="1" applyNumberFormat="1" applyFont="1" applyBorder="1" applyAlignment="1" applyProtection="1">
      <alignment horizontal="center" vertical="center"/>
    </xf>
    <xf numFmtId="0" fontId="9" fillId="0" borderId="5" xfId="0" applyFont="1" applyBorder="1" applyAlignment="1" applyProtection="1">
      <alignment horizontal="left" vertical="center"/>
    </xf>
    <xf numFmtId="0" fontId="5" fillId="0" borderId="0" xfId="0" applyFont="1" applyProtection="1"/>
    <xf numFmtId="0" fontId="9" fillId="0" borderId="5" xfId="0" applyFont="1" applyBorder="1" applyAlignment="1" applyProtection="1">
      <alignment horizontal="left" vertical="center" wrapText="1"/>
    </xf>
    <xf numFmtId="0" fontId="7" fillId="0" borderId="0" xfId="0" applyFont="1" applyAlignment="1" applyProtection="1">
      <alignment horizontal="left"/>
    </xf>
    <xf numFmtId="0" fontId="6" fillId="2" borderId="7" xfId="0" applyFont="1" applyFill="1" applyBorder="1" applyAlignment="1" applyProtection="1">
      <alignment horizontal="centerContinuous" vertical="center" wrapText="1"/>
    </xf>
    <xf numFmtId="0" fontId="6" fillId="2" borderId="8" xfId="0" applyFont="1" applyFill="1" applyBorder="1" applyAlignment="1" applyProtection="1">
      <alignment horizontal="centerContinuous" vertical="center"/>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left" vertical="center" wrapText="1"/>
    </xf>
    <xf numFmtId="0" fontId="7" fillId="0" borderId="0" xfId="0" applyFont="1" applyAlignment="1" applyProtection="1">
      <alignment wrapText="1"/>
    </xf>
    <xf numFmtId="0" fontId="7" fillId="0" borderId="0" xfId="0" applyFont="1" applyBorder="1" applyProtection="1"/>
    <xf numFmtId="0" fontId="9" fillId="0" borderId="5" xfId="0" applyFont="1" applyBorder="1" applyAlignment="1" applyProtection="1">
      <alignment vertical="center" wrapText="1"/>
    </xf>
    <xf numFmtId="164" fontId="8" fillId="0" borderId="5" xfId="0" quotePrefix="1" applyNumberFormat="1" applyFont="1" applyBorder="1" applyAlignment="1" applyProtection="1">
      <alignment horizontal="center" vertical="center"/>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horizontal="center" vertical="center"/>
    </xf>
    <xf numFmtId="0" fontId="7" fillId="0" borderId="0" xfId="0" applyFont="1" applyFill="1" applyAlignment="1">
      <alignment vertical="center" wrapText="1"/>
    </xf>
    <xf numFmtId="0" fontId="8" fillId="0" borderId="5" xfId="0" applyFont="1" applyBorder="1" applyAlignment="1" applyProtection="1">
      <alignment horizontal="left" vertical="center" wrapText="1"/>
      <protection locked="0"/>
    </xf>
    <xf numFmtId="2" fontId="8" fillId="0" borderId="5" xfId="0" quotePrefix="1" applyNumberFormat="1" applyFont="1" applyBorder="1" applyAlignment="1" applyProtection="1">
      <alignment horizontal="center" vertical="center"/>
    </xf>
    <xf numFmtId="0" fontId="6" fillId="2" borderId="13" xfId="0" applyFont="1" applyFill="1" applyBorder="1" applyAlignment="1">
      <alignment horizontal="center" vertical="center" wrapText="1"/>
    </xf>
    <xf numFmtId="164" fontId="8" fillId="0" borderId="13" xfId="0" quotePrefix="1" applyNumberFormat="1" applyFont="1" applyBorder="1" applyAlignment="1" applyProtection="1">
      <alignment horizontal="center" vertical="center"/>
    </xf>
    <xf numFmtId="0" fontId="1" fillId="0" borderId="0" xfId="0" applyFont="1" applyAlignment="1" applyProtection="1">
      <alignment horizontal="right" vertical="center"/>
    </xf>
    <xf numFmtId="0" fontId="7"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5" fillId="0" borderId="0" xfId="0" applyFont="1" applyFill="1" applyAlignment="1">
      <alignment vertical="center"/>
    </xf>
    <xf numFmtId="0" fontId="7" fillId="0" borderId="0" xfId="0" applyFont="1" applyAlignment="1" applyProtection="1">
      <alignment vertical="center"/>
    </xf>
    <xf numFmtId="0" fontId="5" fillId="0" borderId="0" xfId="0" applyFont="1" applyAlignment="1" applyProtection="1">
      <alignment vertical="center"/>
    </xf>
    <xf numFmtId="0" fontId="5" fillId="0" borderId="0" xfId="0" applyFont="1" applyFill="1" applyAlignment="1">
      <alignment horizontal="center" vertical="center"/>
    </xf>
    <xf numFmtId="0" fontId="7" fillId="0" borderId="0" xfId="0" applyFont="1" applyFill="1" applyBorder="1" applyAlignment="1" applyProtection="1">
      <alignment horizontal="right" vertical="center" wrapText="1"/>
    </xf>
    <xf numFmtId="0" fontId="7" fillId="0" borderId="0" xfId="0" applyFont="1" applyAlignment="1" applyProtection="1">
      <alignment vertical="center" wrapText="1"/>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8" fillId="0" borderId="0" xfId="0" applyFont="1" applyBorder="1" applyAlignment="1" applyProtection="1">
      <alignment horizontal="left" vertical="center" wrapText="1"/>
      <protection locked="0"/>
    </xf>
    <xf numFmtId="2" fontId="6" fillId="2"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2" fontId="8" fillId="0" borderId="13" xfId="0" quotePrefix="1" applyNumberFormat="1" applyFont="1" applyBorder="1" applyAlignment="1" applyProtection="1">
      <alignment horizontal="center" vertical="center"/>
    </xf>
    <xf numFmtId="0" fontId="8" fillId="0" borderId="14" xfId="0" applyFont="1" applyBorder="1" applyAlignment="1" applyProtection="1">
      <alignment horizontal="left" vertical="center" wrapText="1"/>
      <protection locked="0"/>
    </xf>
    <xf numFmtId="0" fontId="11" fillId="0" borderId="0" xfId="0" applyFont="1" applyAlignment="1" applyProtection="1">
      <alignment horizontal="center" vertical="center"/>
    </xf>
    <xf numFmtId="0" fontId="11" fillId="0" borderId="0" xfId="0" applyFont="1" applyAlignment="1" applyProtection="1">
      <alignment horizontal="center" vertical="center" wrapText="1"/>
    </xf>
    <xf numFmtId="0" fontId="1" fillId="0" borderId="0" xfId="0" applyFont="1" applyAlignment="1" applyProtection="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2" fontId="6" fillId="2" borderId="10" xfId="0" applyNumberFormat="1" applyFont="1" applyFill="1" applyBorder="1" applyAlignment="1" applyProtection="1">
      <alignment horizontal="left" vertical="center"/>
    </xf>
    <xf numFmtId="2" fontId="6" fillId="2" borderId="11" xfId="0" applyNumberFormat="1" applyFont="1" applyFill="1" applyBorder="1" applyAlignment="1" applyProtection="1">
      <alignment horizontal="left" vertical="center"/>
    </xf>
    <xf numFmtId="2" fontId="6" fillId="2" borderId="12" xfId="0" applyNumberFormat="1" applyFont="1" applyFill="1" applyBorder="1" applyAlignment="1" applyProtection="1">
      <alignment horizontal="left" vertical="center"/>
    </xf>
    <xf numFmtId="0" fontId="7" fillId="0" borderId="0" xfId="0" applyFont="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847725</xdr:colOff>
      <xdr:row>30</xdr:row>
      <xdr:rowOff>57150</xdr:rowOff>
    </xdr:from>
    <xdr:to>
      <xdr:col>0</xdr:col>
      <xdr:colOff>6991350</xdr:colOff>
      <xdr:row>43</xdr:row>
      <xdr:rowOff>0</xdr:rowOff>
    </xdr:to>
    <xdr:pic>
      <xdr:nvPicPr>
        <xdr:cNvPr id="2" name="Picture 2" descr="Philosophy">
          <a:extLst>
            <a:ext uri="{FF2B5EF4-FFF2-40B4-BE49-F238E27FC236}">
              <a16:creationId xmlns:a16="http://schemas.microsoft.com/office/drawing/2014/main" id="{809ABEA3-87D0-406B-B054-8ECA3AF130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5238750"/>
          <a:ext cx="6143625"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ojectManagement\ScopeOfServices\2014%20Update\DESIGN%20SERVICES\MASTER_RoadBridgeSHEst.v.201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sclaimer"/>
      <sheetName val="Spreadsheet instructions"/>
      <sheetName val="Change Log"/>
      <sheetName val="Project Information"/>
      <sheetName val="Project Information(OLD)"/>
      <sheetName val="Summary"/>
      <sheetName val="Staff Hour Summary--Grand Total"/>
      <sheetName val="Staff Hour Summary - Firm"/>
      <sheetName val="Fee Sheet - Prime"/>
      <sheetName val="Fee Sheet - Sub"/>
      <sheetName val="3. Project General Tasks"/>
      <sheetName val="Roadway Guidelines"/>
      <sheetName val="4. Roadway Analysis"/>
      <sheetName val="5. Roadway Plans"/>
      <sheetName val="6a. Drainage Analysis"/>
      <sheetName val="6b. Drainage Plans"/>
      <sheetName val="Utility Guidelines"/>
      <sheetName val="7. Utilities"/>
      <sheetName val="Environmental Permit Guidelines"/>
      <sheetName val="8. Environmental Permits"/>
      <sheetName val="Structures-Guidelines"/>
      <sheetName val="9. Structures Summary"/>
      <sheetName val="10. Structures-BDR"/>
      <sheetName val="11. Temporary Bridge"/>
      <sheetName val="12. Short Span Concrete"/>
      <sheetName val="13. Medium Span Concrete "/>
      <sheetName val="14. Structures-Structural Steel"/>
      <sheetName val="15.Str.-Segmental Concrete"/>
      <sheetName val="16. Structures-Movable Span"/>
      <sheetName val="17. Str-Retaining Walls"/>
      <sheetName val="18. Structures-Miscellaneous"/>
      <sheetName val="Signing &amp; Marking Guidelines"/>
      <sheetName val="19. Signing &amp; Marking Analysis"/>
      <sheetName val="20. Signing &amp; Marking Plans"/>
      <sheetName val="Signalization Guidelines"/>
      <sheetName val="21. Signalization Analysis"/>
      <sheetName val="22. Signalization Plans"/>
      <sheetName val="Lighting Guidelines"/>
      <sheetName val="23. Lighting Analysis"/>
      <sheetName val="24. Lighting Plans"/>
      <sheetName val="Landscape Architect Guidelines"/>
      <sheetName val="25. Landscape Arch. Analysis"/>
      <sheetName val="26. Landscape Arch. Plans"/>
      <sheetName val="Survey Guidelines"/>
      <sheetName val="27. Survey"/>
      <sheetName val="Photogrammetry Guidelines"/>
      <sheetName val="28. Photogrammetry"/>
      <sheetName val="29. Mapping"/>
      <sheetName val="30. Terrestrial Mobile LiDAR"/>
      <sheetName val="Architecture Guidelines"/>
      <sheetName val="31. Architecture Development"/>
      <sheetName val="32. Noise Barrier Analysis"/>
      <sheetName val="ITS Guidelines"/>
      <sheetName val="33. ITS Analysis"/>
      <sheetName val="34. ITS Plans"/>
      <sheetName val="Geotechnical Guidelines"/>
      <sheetName val="35. Geotechni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5CCD-5FB0-49C1-A9FB-B362D478F9B1}">
  <sheetPr codeName="Sheet1"/>
  <dimension ref="A1:N27"/>
  <sheetViews>
    <sheetView view="pageBreakPreview" topLeftCell="A4" zoomScale="115" zoomScaleNormal="100" zoomScaleSheetLayoutView="115" workbookViewId="0">
      <selection activeCell="A23" sqref="A23"/>
    </sheetView>
  </sheetViews>
  <sheetFormatPr defaultRowHeight="12.75" x14ac:dyDescent="0.2"/>
  <cols>
    <col min="1" max="1" width="118.28515625" customWidth="1"/>
    <col min="11" max="11" width="17.28515625" bestFit="1" customWidth="1"/>
  </cols>
  <sheetData>
    <row r="1" spans="1:14" x14ac:dyDescent="0.2">
      <c r="A1" s="1" t="s">
        <v>47</v>
      </c>
    </row>
    <row r="2" spans="1:14" x14ac:dyDescent="0.2">
      <c r="A2" s="2"/>
      <c r="K2" s="3"/>
      <c r="N2" t="s">
        <v>0</v>
      </c>
    </row>
    <row r="3" spans="1:14" ht="76.5" x14ac:dyDescent="0.2">
      <c r="A3" s="4" t="s">
        <v>1</v>
      </c>
    </row>
    <row r="4" spans="1:14" x14ac:dyDescent="0.2">
      <c r="A4" s="4"/>
    </row>
    <row r="5" spans="1:14" ht="38.25" x14ac:dyDescent="0.2">
      <c r="A5" s="39" t="s">
        <v>48</v>
      </c>
    </row>
    <row r="7" spans="1:14" x14ac:dyDescent="0.2">
      <c r="A7" s="5" t="s">
        <v>2</v>
      </c>
    </row>
    <row r="9" spans="1:14" x14ac:dyDescent="0.2">
      <c r="A9" t="s">
        <v>16</v>
      </c>
    </row>
    <row r="10" spans="1:14" x14ac:dyDescent="0.2">
      <c r="A10" t="s">
        <v>21</v>
      </c>
    </row>
    <row r="11" spans="1:14" x14ac:dyDescent="0.2">
      <c r="A11" t="s">
        <v>17</v>
      </c>
    </row>
    <row r="14" spans="1:14" x14ac:dyDescent="0.2">
      <c r="A14" s="5" t="s">
        <v>3</v>
      </c>
    </row>
    <row r="16" spans="1:14" x14ac:dyDescent="0.2">
      <c r="A16" t="s">
        <v>15</v>
      </c>
    </row>
    <row r="17" spans="1:1" x14ac:dyDescent="0.2">
      <c r="A17" t="s">
        <v>22</v>
      </c>
    </row>
    <row r="18" spans="1:1" x14ac:dyDescent="0.2">
      <c r="A18" t="s">
        <v>23</v>
      </c>
    </row>
    <row r="21" spans="1:1" x14ac:dyDescent="0.2">
      <c r="A21" s="5" t="s">
        <v>4</v>
      </c>
    </row>
    <row r="23" spans="1:1" x14ac:dyDescent="0.2">
      <c r="A23" t="s">
        <v>18</v>
      </c>
    </row>
    <row r="24" spans="1:1" x14ac:dyDescent="0.2">
      <c r="A24" t="s">
        <v>19</v>
      </c>
    </row>
    <row r="25" spans="1:1" x14ac:dyDescent="0.2">
      <c r="A25" t="s">
        <v>24</v>
      </c>
    </row>
    <row r="26" spans="1:1" x14ac:dyDescent="0.2">
      <c r="A26" t="s">
        <v>25</v>
      </c>
    </row>
    <row r="27" spans="1:1" x14ac:dyDescent="0.2">
      <c r="A27" t="s">
        <v>20</v>
      </c>
    </row>
  </sheetData>
  <printOptions horizontalCentered="1" verticalCentered="1"/>
  <pageMargins left="0.75" right="0.75" top="1" bottom="1" header="0.5" footer="0.5"/>
  <pageSetup orientation="landscape" r:id="rId1"/>
  <headerFooter alignWithMargins="0"/>
  <rowBreaks count="2" manualBreakCount="2">
    <brk id="29" max="16383" man="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47E6-A3B1-440E-9201-65302CB7A7F1}">
  <sheetPr codeName="Sheet2"/>
  <dimension ref="B1:N503"/>
  <sheetViews>
    <sheetView tabSelected="1" view="pageBreakPreview" zoomScale="130" zoomScaleNormal="70" zoomScaleSheetLayoutView="130" workbookViewId="0">
      <selection activeCell="G12" sqref="G12"/>
    </sheetView>
  </sheetViews>
  <sheetFormatPr defaultColWidth="9.140625" defaultRowHeight="12.75" x14ac:dyDescent="0.2"/>
  <cols>
    <col min="1" max="1" width="9.140625" style="11"/>
    <col min="2" max="3" width="7" style="11" customWidth="1"/>
    <col min="4" max="4" width="31.28515625" style="11" customWidth="1"/>
    <col min="5" max="6" width="12.7109375" style="11" hidden="1" customWidth="1"/>
    <col min="7" max="7" width="100.7109375" style="11" customWidth="1"/>
    <col min="8" max="8" width="7.5703125" style="11" customWidth="1"/>
    <col min="9" max="9" width="15.42578125" style="11" customWidth="1"/>
    <col min="10" max="10" width="9.5703125" style="36" bestFit="1" customWidth="1"/>
    <col min="11" max="11" width="10.140625" style="36" bestFit="1" customWidth="1"/>
    <col min="12" max="12" width="14.5703125" style="11" customWidth="1"/>
    <col min="13" max="13" width="20.85546875" style="36" customWidth="1"/>
    <col min="14" max="14" width="12.42578125" style="11" customWidth="1"/>
    <col min="15" max="16384" width="9.140625" style="11"/>
  </cols>
  <sheetData>
    <row r="1" spans="2:13" s="6" customFormat="1" ht="20.100000000000001" customHeight="1" x14ac:dyDescent="0.2">
      <c r="B1" s="64" t="s">
        <v>46</v>
      </c>
      <c r="C1" s="65"/>
      <c r="D1" s="65"/>
      <c r="E1" s="65"/>
      <c r="F1" s="65"/>
      <c r="G1" s="66"/>
      <c r="H1" s="53"/>
      <c r="J1" s="50" t="s">
        <v>58</v>
      </c>
      <c r="K1" s="50" t="s">
        <v>44</v>
      </c>
      <c r="M1" s="47"/>
    </row>
    <row r="2" spans="2:13" ht="47.25" x14ac:dyDescent="0.2">
      <c r="B2" s="7" t="s">
        <v>5</v>
      </c>
      <c r="C2" s="42" t="s">
        <v>52</v>
      </c>
      <c r="D2" s="8" t="s">
        <v>6</v>
      </c>
      <c r="E2" s="9" t="s">
        <v>7</v>
      </c>
      <c r="F2" s="8" t="s">
        <v>8</v>
      </c>
      <c r="G2" s="10" t="s">
        <v>9</v>
      </c>
      <c r="H2" s="54"/>
    </row>
    <row r="3" spans="2:13" ht="85.5" x14ac:dyDescent="0.2">
      <c r="B3" s="12">
        <v>0.1</v>
      </c>
      <c r="C3" s="43">
        <v>0.1</v>
      </c>
      <c r="D3" s="13" t="s">
        <v>10</v>
      </c>
      <c r="E3" s="14" t="s">
        <v>11</v>
      </c>
      <c r="F3" s="15" t="s">
        <v>12</v>
      </c>
      <c r="G3" s="16" t="s">
        <v>79</v>
      </c>
      <c r="H3" s="55"/>
      <c r="I3" s="11" t="s">
        <v>0</v>
      </c>
      <c r="J3" s="36">
        <f>10+20</f>
        <v>30</v>
      </c>
      <c r="K3" s="61">
        <v>56</v>
      </c>
    </row>
    <row r="4" spans="2:13" ht="15.75" x14ac:dyDescent="0.2">
      <c r="B4" s="67" t="s">
        <v>28</v>
      </c>
      <c r="C4" s="68"/>
      <c r="D4" s="68"/>
      <c r="E4" s="68"/>
      <c r="F4" s="68"/>
      <c r="G4" s="69"/>
      <c r="H4" s="56"/>
      <c r="I4" s="44"/>
      <c r="J4" s="37"/>
      <c r="K4" s="37"/>
      <c r="L4" s="44"/>
    </row>
    <row r="5" spans="2:13" ht="57" x14ac:dyDescent="0.2">
      <c r="B5" s="12">
        <v>0.2</v>
      </c>
      <c r="C5" s="43">
        <v>1</v>
      </c>
      <c r="D5" s="13" t="s">
        <v>30</v>
      </c>
      <c r="E5" s="14" t="s">
        <v>11</v>
      </c>
      <c r="F5" s="15" t="s">
        <v>12</v>
      </c>
      <c r="G5" s="16" t="s">
        <v>80</v>
      </c>
      <c r="H5" s="55"/>
      <c r="I5" s="46" t="s">
        <v>68</v>
      </c>
      <c r="J5" s="61">
        <v>2</v>
      </c>
      <c r="K5" s="61">
        <v>6</v>
      </c>
      <c r="L5" s="46" t="s">
        <v>69</v>
      </c>
    </row>
    <row r="6" spans="2:13" ht="42.75" x14ac:dyDescent="0.2">
      <c r="B6" s="12">
        <v>0.3</v>
      </c>
      <c r="C6" s="43">
        <v>1.1000000000000001</v>
      </c>
      <c r="D6" s="13" t="s">
        <v>29</v>
      </c>
      <c r="E6" s="14" t="s">
        <v>11</v>
      </c>
      <c r="F6" s="15" t="s">
        <v>12</v>
      </c>
      <c r="G6" s="16" t="s">
        <v>81</v>
      </c>
      <c r="H6" s="55"/>
      <c r="I6" s="11" t="s">
        <v>0</v>
      </c>
      <c r="J6" s="61">
        <v>2</v>
      </c>
      <c r="K6" s="61">
        <v>4</v>
      </c>
    </row>
    <row r="7" spans="2:13" ht="71.25" x14ac:dyDescent="0.2">
      <c r="B7" s="35">
        <v>0.4</v>
      </c>
      <c r="C7" s="35">
        <v>1.2</v>
      </c>
      <c r="D7" s="13" t="s">
        <v>31</v>
      </c>
      <c r="E7" s="14" t="s">
        <v>11</v>
      </c>
      <c r="F7" s="15" t="s">
        <v>12</v>
      </c>
      <c r="G7" s="40" t="s">
        <v>82</v>
      </c>
      <c r="H7" s="55"/>
      <c r="I7" s="11" t="s">
        <v>0</v>
      </c>
      <c r="J7" s="61">
        <v>2</v>
      </c>
      <c r="K7" s="61">
        <v>4</v>
      </c>
    </row>
    <row r="8" spans="2:13" ht="58.5" x14ac:dyDescent="0.2">
      <c r="B8" s="35">
        <v>0.5</v>
      </c>
      <c r="C8" s="35">
        <v>1.3</v>
      </c>
      <c r="D8" s="13" t="s">
        <v>49</v>
      </c>
      <c r="E8" s="14" t="s">
        <v>11</v>
      </c>
      <c r="F8" s="15" t="s">
        <v>12</v>
      </c>
      <c r="G8" s="40" t="s">
        <v>83</v>
      </c>
      <c r="H8" s="55"/>
      <c r="J8" s="61">
        <v>0</v>
      </c>
      <c r="K8" s="61">
        <v>4</v>
      </c>
    </row>
    <row r="9" spans="2:13" ht="28.5" x14ac:dyDescent="0.2">
      <c r="B9" s="59" t="s">
        <v>76</v>
      </c>
      <c r="C9" s="43">
        <v>1.4</v>
      </c>
      <c r="D9" s="13" t="s">
        <v>72</v>
      </c>
      <c r="E9" s="14"/>
      <c r="F9" s="15"/>
      <c r="G9" s="60" t="s">
        <v>78</v>
      </c>
      <c r="H9" s="55"/>
      <c r="I9" s="51"/>
      <c r="J9" s="62">
        <v>4</v>
      </c>
      <c r="K9" s="61">
        <v>10</v>
      </c>
      <c r="L9" s="52"/>
      <c r="M9" s="45"/>
    </row>
    <row r="10" spans="2:13" ht="15.75" x14ac:dyDescent="0.2">
      <c r="B10" s="67" t="s">
        <v>26</v>
      </c>
      <c r="C10" s="68"/>
      <c r="D10" s="68"/>
      <c r="E10" s="68"/>
      <c r="F10" s="68"/>
      <c r="G10" s="69"/>
      <c r="H10" s="56"/>
      <c r="I10" s="44" t="s">
        <v>53</v>
      </c>
      <c r="J10" s="37">
        <f>SUM(J3:J9)</f>
        <v>40</v>
      </c>
      <c r="K10" s="37">
        <f>SUM(K3:K9)</f>
        <v>84</v>
      </c>
      <c r="L10" s="63"/>
      <c r="M10" s="37"/>
    </row>
    <row r="11" spans="2:13" ht="42.75" x14ac:dyDescent="0.2">
      <c r="B11" s="12">
        <v>0.5</v>
      </c>
      <c r="C11" s="43">
        <v>2</v>
      </c>
      <c r="D11" s="13" t="s">
        <v>32</v>
      </c>
      <c r="E11" s="14" t="s">
        <v>11</v>
      </c>
      <c r="F11" s="15" t="s">
        <v>12</v>
      </c>
      <c r="G11" s="16" t="s">
        <v>73</v>
      </c>
      <c r="H11" s="55"/>
      <c r="I11" s="51"/>
      <c r="J11" s="62"/>
      <c r="L11" s="45"/>
      <c r="M11" s="45"/>
    </row>
    <row r="12" spans="2:13" ht="57" x14ac:dyDescent="0.2">
      <c r="B12" s="21">
        <v>0.61</v>
      </c>
      <c r="C12" s="43">
        <v>2.1</v>
      </c>
      <c r="D12" s="13" t="s">
        <v>65</v>
      </c>
      <c r="E12" s="14" t="s">
        <v>11</v>
      </c>
      <c r="F12" s="15" t="s">
        <v>12</v>
      </c>
      <c r="G12" s="20" t="s">
        <v>84</v>
      </c>
      <c r="H12" s="57"/>
      <c r="I12" s="51" t="s">
        <v>60</v>
      </c>
      <c r="J12" s="46">
        <f>8*2</f>
        <v>16</v>
      </c>
      <c r="K12" s="36">
        <f>12*6</f>
        <v>72</v>
      </c>
      <c r="L12" s="48" t="s">
        <v>55</v>
      </c>
      <c r="M12" s="46"/>
    </row>
    <row r="13" spans="2:13" ht="42.75" x14ac:dyDescent="0.2">
      <c r="B13" s="21">
        <v>0.62</v>
      </c>
      <c r="C13" s="43">
        <v>2.2000000000000002</v>
      </c>
      <c r="D13" s="13" t="s">
        <v>33</v>
      </c>
      <c r="E13" s="14" t="s">
        <v>11</v>
      </c>
      <c r="F13" s="15" t="s">
        <v>12</v>
      </c>
      <c r="G13" s="20" t="s">
        <v>85</v>
      </c>
      <c r="H13" s="57"/>
      <c r="I13" s="51" t="s">
        <v>61</v>
      </c>
      <c r="J13" s="46">
        <f>2*1</f>
        <v>2</v>
      </c>
      <c r="K13" s="36">
        <f>3*2</f>
        <v>6</v>
      </c>
      <c r="L13" s="48" t="s">
        <v>56</v>
      </c>
      <c r="M13" s="45"/>
    </row>
    <row r="14" spans="2:13" ht="42.75" x14ac:dyDescent="0.2">
      <c r="B14" s="21">
        <v>0.63</v>
      </c>
      <c r="C14" s="43">
        <v>2.2999999999999998</v>
      </c>
      <c r="D14" s="22" t="s">
        <v>13</v>
      </c>
      <c r="E14" s="17" t="s">
        <v>11</v>
      </c>
      <c r="F14" s="15" t="s">
        <v>12</v>
      </c>
      <c r="G14" s="19" t="s">
        <v>86</v>
      </c>
      <c r="H14" s="58"/>
      <c r="I14" s="51" t="s">
        <v>61</v>
      </c>
      <c r="J14" s="46">
        <f>2*2</f>
        <v>4</v>
      </c>
      <c r="K14" s="36">
        <f>3*6</f>
        <v>18</v>
      </c>
      <c r="L14" s="48" t="s">
        <v>56</v>
      </c>
      <c r="M14" s="45"/>
    </row>
    <row r="15" spans="2:13" ht="71.25" x14ac:dyDescent="0.2">
      <c r="B15" s="21">
        <v>0.64</v>
      </c>
      <c r="C15" s="43">
        <v>2.4</v>
      </c>
      <c r="D15" s="13" t="s">
        <v>34</v>
      </c>
      <c r="E15" s="14" t="s">
        <v>11</v>
      </c>
      <c r="F15" s="15" t="s">
        <v>12</v>
      </c>
      <c r="G15" s="19" t="s">
        <v>87</v>
      </c>
      <c r="H15" s="58"/>
      <c r="I15" s="51" t="s">
        <v>62</v>
      </c>
      <c r="J15" s="46">
        <f>2*2</f>
        <v>4</v>
      </c>
      <c r="K15" s="61">
        <v>16</v>
      </c>
      <c r="L15" s="52" t="s">
        <v>57</v>
      </c>
      <c r="M15" s="45"/>
    </row>
    <row r="16" spans="2:13" ht="57" x14ac:dyDescent="0.2">
      <c r="B16" s="21">
        <v>0.65</v>
      </c>
      <c r="C16" s="43">
        <v>2.5</v>
      </c>
      <c r="D16" s="13" t="s">
        <v>35</v>
      </c>
      <c r="E16" s="14" t="s">
        <v>11</v>
      </c>
      <c r="F16" s="15" t="s">
        <v>12</v>
      </c>
      <c r="G16" s="20" t="s">
        <v>88</v>
      </c>
      <c r="H16" s="57"/>
      <c r="I16" s="51" t="s">
        <v>62</v>
      </c>
      <c r="J16" s="46">
        <f>2*1</f>
        <v>2</v>
      </c>
      <c r="K16" s="61">
        <v>16</v>
      </c>
      <c r="L16" s="52" t="s">
        <v>57</v>
      </c>
      <c r="M16" s="45"/>
    </row>
    <row r="17" spans="2:14" ht="57" x14ac:dyDescent="0.2">
      <c r="B17" s="21">
        <v>0.66</v>
      </c>
      <c r="C17" s="43">
        <v>2.6</v>
      </c>
      <c r="D17" s="13" t="s">
        <v>37</v>
      </c>
      <c r="E17" s="14" t="s">
        <v>11</v>
      </c>
      <c r="F17" s="15" t="s">
        <v>12</v>
      </c>
      <c r="G17" s="20" t="s">
        <v>89</v>
      </c>
      <c r="H17" s="57"/>
      <c r="I17" s="51" t="s">
        <v>62</v>
      </c>
      <c r="J17" s="46">
        <f>2*1</f>
        <v>2</v>
      </c>
      <c r="K17" s="61">
        <v>16</v>
      </c>
      <c r="L17" s="52" t="s">
        <v>57</v>
      </c>
      <c r="M17" s="45"/>
    </row>
    <row r="18" spans="2:14" ht="42.75" x14ac:dyDescent="0.2">
      <c r="B18" s="59" t="s">
        <v>76</v>
      </c>
      <c r="C18" s="43">
        <v>2.7</v>
      </c>
      <c r="D18" s="13" t="s">
        <v>63</v>
      </c>
      <c r="E18" s="14"/>
      <c r="F18" s="15"/>
      <c r="G18" s="20" t="s">
        <v>90</v>
      </c>
      <c r="H18" s="57"/>
      <c r="I18" s="51"/>
      <c r="J18" s="46">
        <v>0</v>
      </c>
      <c r="K18" s="61">
        <v>16</v>
      </c>
      <c r="L18" s="52"/>
      <c r="M18" s="45"/>
    </row>
    <row r="19" spans="2:14" ht="57" x14ac:dyDescent="0.2">
      <c r="B19" s="21">
        <v>0.67</v>
      </c>
      <c r="C19" s="43">
        <v>2.8</v>
      </c>
      <c r="D19" s="13" t="s">
        <v>36</v>
      </c>
      <c r="E19" s="14" t="s">
        <v>11</v>
      </c>
      <c r="F19" s="15" t="s">
        <v>12</v>
      </c>
      <c r="G19" s="16" t="s">
        <v>91</v>
      </c>
      <c r="H19" s="55"/>
      <c r="I19" s="51" t="s">
        <v>62</v>
      </c>
      <c r="J19" s="46">
        <f>2*1</f>
        <v>2</v>
      </c>
      <c r="K19" s="61">
        <v>16</v>
      </c>
      <c r="L19" s="52" t="s">
        <v>57</v>
      </c>
      <c r="M19" s="45"/>
    </row>
    <row r="20" spans="2:14" ht="58.5" x14ac:dyDescent="0.2">
      <c r="B20" s="41">
        <v>0.41</v>
      </c>
      <c r="C20" s="43">
        <v>2.9</v>
      </c>
      <c r="D20" s="13" t="s">
        <v>50</v>
      </c>
      <c r="E20" s="14" t="s">
        <v>11</v>
      </c>
      <c r="F20" s="15" t="s">
        <v>12</v>
      </c>
      <c r="G20" s="40" t="s">
        <v>92</v>
      </c>
      <c r="H20" s="55"/>
      <c r="I20" s="32"/>
      <c r="J20" s="62">
        <v>4</v>
      </c>
      <c r="K20" s="36">
        <v>20</v>
      </c>
      <c r="L20" s="48"/>
    </row>
    <row r="21" spans="2:14" ht="28.5" x14ac:dyDescent="0.2">
      <c r="B21" s="59" t="s">
        <v>76</v>
      </c>
      <c r="C21" s="59">
        <v>2.91</v>
      </c>
      <c r="D21" s="13" t="s">
        <v>72</v>
      </c>
      <c r="E21" s="14"/>
      <c r="F21" s="15"/>
      <c r="G21" s="60" t="s">
        <v>93</v>
      </c>
      <c r="H21" s="55"/>
      <c r="I21" s="51"/>
      <c r="J21" s="62">
        <v>4</v>
      </c>
      <c r="K21" s="61">
        <v>10</v>
      </c>
      <c r="L21" s="52"/>
      <c r="M21" s="45"/>
    </row>
    <row r="22" spans="2:14" ht="15.75" x14ac:dyDescent="0.2">
      <c r="B22" s="67" t="s">
        <v>27</v>
      </c>
      <c r="C22" s="68"/>
      <c r="D22" s="68"/>
      <c r="E22" s="68"/>
      <c r="F22" s="68"/>
      <c r="G22" s="69"/>
      <c r="H22" s="56"/>
      <c r="I22" s="44" t="s">
        <v>54</v>
      </c>
      <c r="J22" s="37">
        <f>SUM(J11:J21)+'ICE Plans'!H3</f>
        <v>64</v>
      </c>
      <c r="K22" s="37">
        <f>SUM(K11:K21)+'ICE Plans'!I3</f>
        <v>256</v>
      </c>
      <c r="L22" s="44"/>
      <c r="M22" s="37"/>
      <c r="N22" s="37"/>
    </row>
    <row r="23" spans="2:14" s="23" customFormat="1" ht="85.5" x14ac:dyDescent="0.2">
      <c r="B23" s="21">
        <v>0.7</v>
      </c>
      <c r="C23" s="43">
        <v>3</v>
      </c>
      <c r="D23" s="34" t="s">
        <v>38</v>
      </c>
      <c r="E23" s="17" t="s">
        <v>11</v>
      </c>
      <c r="F23" s="18" t="s">
        <v>12</v>
      </c>
      <c r="G23" s="19" t="s">
        <v>94</v>
      </c>
      <c r="H23" s="58"/>
      <c r="J23" s="38"/>
      <c r="K23" s="38"/>
      <c r="L23" s="49"/>
      <c r="M23" s="38"/>
    </row>
    <row r="24" spans="2:14" ht="57" x14ac:dyDescent="0.2">
      <c r="B24" s="21">
        <v>0.8</v>
      </c>
      <c r="C24" s="43">
        <v>3.1</v>
      </c>
      <c r="D24" s="24" t="s">
        <v>39</v>
      </c>
      <c r="E24" s="17" t="s">
        <v>11</v>
      </c>
      <c r="F24" s="15" t="s">
        <v>12</v>
      </c>
      <c r="G24" s="16" t="s">
        <v>95</v>
      </c>
      <c r="H24" s="55"/>
      <c r="L24" s="48"/>
    </row>
    <row r="25" spans="2:14" ht="43.5" x14ac:dyDescent="0.2">
      <c r="B25" s="41">
        <v>0.41</v>
      </c>
      <c r="C25" s="35">
        <v>3.2</v>
      </c>
      <c r="D25" s="13" t="s">
        <v>51</v>
      </c>
      <c r="E25" s="14" t="s">
        <v>11</v>
      </c>
      <c r="F25" s="15" t="s">
        <v>12</v>
      </c>
      <c r="G25" s="40" t="s">
        <v>96</v>
      </c>
      <c r="H25" s="55"/>
      <c r="L25" s="48"/>
    </row>
    <row r="26" spans="2:14" ht="28.5" x14ac:dyDescent="0.2">
      <c r="B26" s="59" t="s">
        <v>76</v>
      </c>
      <c r="C26" s="59">
        <v>3.21</v>
      </c>
      <c r="D26" s="13" t="s">
        <v>72</v>
      </c>
      <c r="E26" s="14"/>
      <c r="F26" s="15"/>
      <c r="G26" s="60" t="s">
        <v>97</v>
      </c>
      <c r="H26" s="55"/>
      <c r="I26" s="51"/>
      <c r="J26" s="46"/>
      <c r="L26" s="52"/>
      <c r="M26" s="45"/>
    </row>
    <row r="27" spans="2:14" x14ac:dyDescent="0.2">
      <c r="B27" s="11" t="s">
        <v>77</v>
      </c>
      <c r="G27" s="25"/>
      <c r="H27" s="25"/>
      <c r="I27" s="70" t="s">
        <v>70</v>
      </c>
      <c r="J27" s="70"/>
      <c r="K27" s="70"/>
      <c r="L27" s="48"/>
    </row>
    <row r="28" spans="2:14" x14ac:dyDescent="0.2">
      <c r="G28" s="25"/>
      <c r="H28" s="25"/>
      <c r="I28" s="11" t="s">
        <v>66</v>
      </c>
      <c r="J28" s="36">
        <f>SUM(J27,J22,J10)</f>
        <v>104</v>
      </c>
      <c r="K28" s="36">
        <f>SUM(K27,K22,K10)</f>
        <v>340</v>
      </c>
      <c r="L28" s="48"/>
    </row>
    <row r="29" spans="2:14" x14ac:dyDescent="0.2">
      <c r="G29" s="25"/>
      <c r="H29" s="25"/>
      <c r="I29" s="11" t="s">
        <v>67</v>
      </c>
      <c r="J29" s="36">
        <f>AVERAGE(J28,K28)</f>
        <v>222</v>
      </c>
    </row>
    <row r="30" spans="2:14" x14ac:dyDescent="0.2">
      <c r="G30" s="25"/>
      <c r="H30" s="25"/>
    </row>
    <row r="31" spans="2:14" x14ac:dyDescent="0.2">
      <c r="G31" s="25"/>
      <c r="H31" s="25"/>
    </row>
    <row r="32" spans="2:14" x14ac:dyDescent="0.2">
      <c r="G32" s="25"/>
      <c r="H32" s="25"/>
    </row>
    <row r="33" spans="7:8" x14ac:dyDescent="0.2">
      <c r="G33" s="25"/>
      <c r="H33" s="25"/>
    </row>
    <row r="34" spans="7:8" x14ac:dyDescent="0.2">
      <c r="G34" s="25"/>
      <c r="H34" s="25"/>
    </row>
    <row r="35" spans="7:8" x14ac:dyDescent="0.2">
      <c r="G35" s="25"/>
      <c r="H35" s="25"/>
    </row>
    <row r="36" spans="7:8" x14ac:dyDescent="0.2">
      <c r="G36" s="25"/>
      <c r="H36" s="25"/>
    </row>
    <row r="37" spans="7:8" x14ac:dyDescent="0.2">
      <c r="G37" s="25"/>
      <c r="H37" s="25"/>
    </row>
    <row r="38" spans="7:8" x14ac:dyDescent="0.2">
      <c r="G38" s="25"/>
      <c r="H38" s="25"/>
    </row>
    <row r="39" spans="7:8" x14ac:dyDescent="0.2">
      <c r="G39" s="25"/>
      <c r="H39" s="25"/>
    </row>
    <row r="40" spans="7:8" x14ac:dyDescent="0.2">
      <c r="G40" s="25"/>
      <c r="H40" s="25"/>
    </row>
    <row r="41" spans="7:8" x14ac:dyDescent="0.2">
      <c r="G41" s="25"/>
      <c r="H41" s="25"/>
    </row>
    <row r="42" spans="7:8" x14ac:dyDescent="0.2">
      <c r="G42" s="25"/>
      <c r="H42" s="25"/>
    </row>
    <row r="43" spans="7:8" x14ac:dyDescent="0.2">
      <c r="G43" s="25"/>
      <c r="H43" s="25"/>
    </row>
    <row r="44" spans="7:8" x14ac:dyDescent="0.2">
      <c r="G44" s="25"/>
      <c r="H44" s="25"/>
    </row>
    <row r="45" spans="7:8" x14ac:dyDescent="0.2">
      <c r="G45" s="25"/>
      <c r="H45" s="25"/>
    </row>
    <row r="46" spans="7:8" x14ac:dyDescent="0.2">
      <c r="G46" s="25"/>
      <c r="H46" s="25"/>
    </row>
    <row r="47" spans="7:8" x14ac:dyDescent="0.2">
      <c r="G47" s="25"/>
      <c r="H47" s="25"/>
    </row>
    <row r="48" spans="7:8" x14ac:dyDescent="0.2">
      <c r="G48" s="25"/>
      <c r="H48" s="25"/>
    </row>
    <row r="49" spans="7:8" x14ac:dyDescent="0.2">
      <c r="G49" s="25"/>
      <c r="H49" s="25"/>
    </row>
    <row r="50" spans="7:8" x14ac:dyDescent="0.2">
      <c r="G50" s="25"/>
      <c r="H50" s="25"/>
    </row>
    <row r="51" spans="7:8" x14ac:dyDescent="0.2">
      <c r="G51" s="25"/>
      <c r="H51" s="25"/>
    </row>
    <row r="52" spans="7:8" x14ac:dyDescent="0.2">
      <c r="G52" s="25"/>
      <c r="H52" s="25"/>
    </row>
    <row r="53" spans="7:8" x14ac:dyDescent="0.2">
      <c r="G53" s="25"/>
      <c r="H53" s="25"/>
    </row>
    <row r="54" spans="7:8" x14ac:dyDescent="0.2">
      <c r="G54" s="25"/>
      <c r="H54" s="25"/>
    </row>
    <row r="55" spans="7:8" x14ac:dyDescent="0.2">
      <c r="G55" s="25"/>
      <c r="H55" s="25"/>
    </row>
    <row r="56" spans="7:8" x14ac:dyDescent="0.2">
      <c r="G56" s="25"/>
      <c r="H56" s="25"/>
    </row>
    <row r="57" spans="7:8" x14ac:dyDescent="0.2">
      <c r="G57" s="25"/>
      <c r="H57" s="25"/>
    </row>
    <row r="58" spans="7:8" x14ac:dyDescent="0.2">
      <c r="G58" s="25"/>
      <c r="H58" s="25"/>
    </row>
    <row r="59" spans="7:8" x14ac:dyDescent="0.2">
      <c r="G59" s="25"/>
      <c r="H59" s="25"/>
    </row>
    <row r="60" spans="7:8" x14ac:dyDescent="0.2">
      <c r="G60" s="25"/>
      <c r="H60" s="25"/>
    </row>
    <row r="61" spans="7:8" x14ac:dyDescent="0.2">
      <c r="G61" s="25"/>
      <c r="H61" s="25"/>
    </row>
    <row r="62" spans="7:8" x14ac:dyDescent="0.2">
      <c r="G62" s="25"/>
      <c r="H62" s="25"/>
    </row>
    <row r="63" spans="7:8" x14ac:dyDescent="0.2">
      <c r="G63" s="25"/>
      <c r="H63" s="25"/>
    </row>
    <row r="64" spans="7:8" x14ac:dyDescent="0.2">
      <c r="G64" s="25"/>
      <c r="H64" s="25"/>
    </row>
    <row r="65" spans="7:8" x14ac:dyDescent="0.2">
      <c r="G65" s="25"/>
      <c r="H65" s="25"/>
    </row>
    <row r="66" spans="7:8" x14ac:dyDescent="0.2">
      <c r="G66" s="25"/>
      <c r="H66" s="25"/>
    </row>
    <row r="67" spans="7:8" x14ac:dyDescent="0.2">
      <c r="G67" s="25"/>
      <c r="H67" s="25"/>
    </row>
    <row r="68" spans="7:8" x14ac:dyDescent="0.2">
      <c r="G68" s="25"/>
      <c r="H68" s="25"/>
    </row>
    <row r="69" spans="7:8" x14ac:dyDescent="0.2">
      <c r="G69" s="25"/>
      <c r="H69" s="25"/>
    </row>
    <row r="70" spans="7:8" x14ac:dyDescent="0.2">
      <c r="G70" s="25"/>
      <c r="H70" s="25"/>
    </row>
    <row r="71" spans="7:8" x14ac:dyDescent="0.2">
      <c r="G71" s="25"/>
      <c r="H71" s="25"/>
    </row>
    <row r="72" spans="7:8" x14ac:dyDescent="0.2">
      <c r="G72" s="25"/>
      <c r="H72" s="25"/>
    </row>
    <row r="73" spans="7:8" x14ac:dyDescent="0.2">
      <c r="G73" s="25"/>
      <c r="H73" s="25"/>
    </row>
    <row r="74" spans="7:8" x14ac:dyDescent="0.2">
      <c r="G74" s="25"/>
      <c r="H74" s="25"/>
    </row>
    <row r="75" spans="7:8" x14ac:dyDescent="0.2">
      <c r="G75" s="25"/>
      <c r="H75" s="25"/>
    </row>
    <row r="76" spans="7:8" x14ac:dyDescent="0.2">
      <c r="G76" s="25"/>
      <c r="H76" s="25"/>
    </row>
    <row r="77" spans="7:8" x14ac:dyDescent="0.2">
      <c r="G77" s="25"/>
      <c r="H77" s="25"/>
    </row>
    <row r="78" spans="7:8" x14ac:dyDescent="0.2">
      <c r="G78" s="25"/>
      <c r="H78" s="25"/>
    </row>
    <row r="79" spans="7:8" x14ac:dyDescent="0.2">
      <c r="G79" s="25"/>
      <c r="H79" s="25"/>
    </row>
    <row r="80" spans="7:8" x14ac:dyDescent="0.2">
      <c r="G80" s="25"/>
      <c r="H80" s="25"/>
    </row>
    <row r="81" spans="7:8" x14ac:dyDescent="0.2">
      <c r="G81" s="25"/>
      <c r="H81" s="25"/>
    </row>
    <row r="82" spans="7:8" x14ac:dyDescent="0.2">
      <c r="G82" s="25"/>
      <c r="H82" s="25"/>
    </row>
    <row r="83" spans="7:8" x14ac:dyDescent="0.2">
      <c r="G83" s="25"/>
      <c r="H83" s="25"/>
    </row>
    <row r="84" spans="7:8" x14ac:dyDescent="0.2">
      <c r="G84" s="25"/>
      <c r="H84" s="25"/>
    </row>
    <row r="85" spans="7:8" x14ac:dyDescent="0.2">
      <c r="G85" s="25"/>
      <c r="H85" s="25"/>
    </row>
    <row r="86" spans="7:8" x14ac:dyDescent="0.2">
      <c r="G86" s="25"/>
      <c r="H86" s="25"/>
    </row>
    <row r="87" spans="7:8" x14ac:dyDescent="0.2">
      <c r="G87" s="25"/>
      <c r="H87" s="25"/>
    </row>
    <row r="88" spans="7:8" x14ac:dyDescent="0.2">
      <c r="G88" s="25"/>
      <c r="H88" s="25"/>
    </row>
    <row r="89" spans="7:8" x14ac:dyDescent="0.2">
      <c r="G89" s="25"/>
      <c r="H89" s="25"/>
    </row>
    <row r="90" spans="7:8" x14ac:dyDescent="0.2">
      <c r="G90" s="25"/>
      <c r="H90" s="25"/>
    </row>
    <row r="91" spans="7:8" x14ac:dyDescent="0.2">
      <c r="G91" s="25"/>
      <c r="H91" s="25"/>
    </row>
    <row r="92" spans="7:8" x14ac:dyDescent="0.2">
      <c r="G92" s="25"/>
      <c r="H92" s="25"/>
    </row>
    <row r="93" spans="7:8" x14ac:dyDescent="0.2">
      <c r="G93" s="25"/>
      <c r="H93" s="25"/>
    </row>
    <row r="94" spans="7:8" x14ac:dyDescent="0.2">
      <c r="G94" s="25"/>
      <c r="H94" s="25"/>
    </row>
    <row r="95" spans="7:8" x14ac:dyDescent="0.2">
      <c r="G95" s="25"/>
      <c r="H95" s="25"/>
    </row>
    <row r="96" spans="7:8" x14ac:dyDescent="0.2">
      <c r="G96" s="25"/>
      <c r="H96" s="25"/>
    </row>
    <row r="97" spans="7:8" x14ac:dyDescent="0.2">
      <c r="G97" s="25"/>
      <c r="H97" s="25"/>
    </row>
    <row r="98" spans="7:8" x14ac:dyDescent="0.2">
      <c r="G98" s="25"/>
      <c r="H98" s="25"/>
    </row>
    <row r="99" spans="7:8" x14ac:dyDescent="0.2">
      <c r="G99" s="25"/>
      <c r="H99" s="25"/>
    </row>
    <row r="100" spans="7:8" x14ac:dyDescent="0.2">
      <c r="G100" s="25"/>
      <c r="H100" s="25"/>
    </row>
    <row r="101" spans="7:8" x14ac:dyDescent="0.2">
      <c r="G101" s="25"/>
      <c r="H101" s="25"/>
    </row>
    <row r="102" spans="7:8" x14ac:dyDescent="0.2">
      <c r="G102" s="25"/>
      <c r="H102" s="25"/>
    </row>
    <row r="103" spans="7:8" x14ac:dyDescent="0.2">
      <c r="G103" s="25"/>
      <c r="H103" s="25"/>
    </row>
    <row r="104" spans="7:8" x14ac:dyDescent="0.2">
      <c r="G104" s="25"/>
      <c r="H104" s="25"/>
    </row>
    <row r="105" spans="7:8" x14ac:dyDescent="0.2">
      <c r="G105" s="25"/>
      <c r="H105" s="25"/>
    </row>
    <row r="106" spans="7:8" x14ac:dyDescent="0.2">
      <c r="G106" s="25"/>
      <c r="H106" s="25"/>
    </row>
    <row r="107" spans="7:8" x14ac:dyDescent="0.2">
      <c r="G107" s="25"/>
      <c r="H107" s="25"/>
    </row>
    <row r="108" spans="7:8" x14ac:dyDescent="0.2">
      <c r="G108" s="25"/>
      <c r="H108" s="25"/>
    </row>
    <row r="109" spans="7:8" x14ac:dyDescent="0.2">
      <c r="G109" s="25"/>
      <c r="H109" s="25"/>
    </row>
    <row r="110" spans="7:8" x14ac:dyDescent="0.2">
      <c r="G110" s="25"/>
      <c r="H110" s="25"/>
    </row>
    <row r="111" spans="7:8" x14ac:dyDescent="0.2">
      <c r="G111" s="25"/>
      <c r="H111" s="25"/>
    </row>
    <row r="112" spans="7:8" x14ac:dyDescent="0.2">
      <c r="G112" s="25"/>
      <c r="H112" s="25"/>
    </row>
    <row r="113" spans="7:8" x14ac:dyDescent="0.2">
      <c r="G113" s="25"/>
      <c r="H113" s="25"/>
    </row>
    <row r="114" spans="7:8" x14ac:dyDescent="0.2">
      <c r="G114" s="25"/>
      <c r="H114" s="25"/>
    </row>
    <row r="115" spans="7:8" x14ac:dyDescent="0.2">
      <c r="G115" s="25"/>
      <c r="H115" s="25"/>
    </row>
    <row r="116" spans="7:8" x14ac:dyDescent="0.2">
      <c r="G116" s="25"/>
      <c r="H116" s="25"/>
    </row>
    <row r="117" spans="7:8" x14ac:dyDescent="0.2">
      <c r="G117" s="25"/>
      <c r="H117" s="25"/>
    </row>
    <row r="118" spans="7:8" x14ac:dyDescent="0.2">
      <c r="G118" s="25"/>
      <c r="H118" s="25"/>
    </row>
    <row r="119" spans="7:8" x14ac:dyDescent="0.2">
      <c r="G119" s="25"/>
      <c r="H119" s="25"/>
    </row>
    <row r="120" spans="7:8" x14ac:dyDescent="0.2">
      <c r="G120" s="25"/>
      <c r="H120" s="25"/>
    </row>
    <row r="121" spans="7:8" x14ac:dyDescent="0.2">
      <c r="G121" s="25"/>
      <c r="H121" s="25"/>
    </row>
    <row r="122" spans="7:8" x14ac:dyDescent="0.2">
      <c r="G122" s="25"/>
      <c r="H122" s="25"/>
    </row>
    <row r="123" spans="7:8" x14ac:dyDescent="0.2">
      <c r="G123" s="25"/>
      <c r="H123" s="25"/>
    </row>
    <row r="124" spans="7:8" x14ac:dyDescent="0.2">
      <c r="G124" s="25"/>
      <c r="H124" s="25"/>
    </row>
    <row r="125" spans="7:8" x14ac:dyDescent="0.2">
      <c r="G125" s="25"/>
      <c r="H125" s="25"/>
    </row>
    <row r="126" spans="7:8" x14ac:dyDescent="0.2">
      <c r="G126" s="25"/>
      <c r="H126" s="25"/>
    </row>
    <row r="127" spans="7:8" x14ac:dyDescent="0.2">
      <c r="G127" s="25"/>
      <c r="H127" s="25"/>
    </row>
    <row r="128" spans="7:8" x14ac:dyDescent="0.2">
      <c r="G128" s="25"/>
      <c r="H128" s="25"/>
    </row>
    <row r="129" spans="7:8" x14ac:dyDescent="0.2">
      <c r="G129" s="25"/>
      <c r="H129" s="25"/>
    </row>
    <row r="130" spans="7:8" x14ac:dyDescent="0.2">
      <c r="G130" s="25"/>
      <c r="H130" s="25"/>
    </row>
    <row r="131" spans="7:8" x14ac:dyDescent="0.2">
      <c r="G131" s="25"/>
      <c r="H131" s="25"/>
    </row>
    <row r="132" spans="7:8" x14ac:dyDescent="0.2">
      <c r="G132" s="25"/>
      <c r="H132" s="25"/>
    </row>
    <row r="133" spans="7:8" x14ac:dyDescent="0.2">
      <c r="G133" s="25"/>
      <c r="H133" s="25"/>
    </row>
    <row r="134" spans="7:8" x14ac:dyDescent="0.2">
      <c r="G134" s="25"/>
      <c r="H134" s="25"/>
    </row>
    <row r="135" spans="7:8" x14ac:dyDescent="0.2">
      <c r="G135" s="25"/>
      <c r="H135" s="25"/>
    </row>
    <row r="136" spans="7:8" x14ac:dyDescent="0.2">
      <c r="G136" s="25"/>
      <c r="H136" s="25"/>
    </row>
    <row r="137" spans="7:8" x14ac:dyDescent="0.2">
      <c r="G137" s="25"/>
      <c r="H137" s="25"/>
    </row>
    <row r="138" spans="7:8" x14ac:dyDescent="0.2">
      <c r="G138" s="25"/>
      <c r="H138" s="25"/>
    </row>
    <row r="139" spans="7:8" x14ac:dyDescent="0.2">
      <c r="G139" s="25"/>
      <c r="H139" s="25"/>
    </row>
    <row r="140" spans="7:8" x14ac:dyDescent="0.2">
      <c r="G140" s="25"/>
      <c r="H140" s="25"/>
    </row>
    <row r="141" spans="7:8" x14ac:dyDescent="0.2">
      <c r="G141" s="25"/>
      <c r="H141" s="25"/>
    </row>
    <row r="142" spans="7:8" x14ac:dyDescent="0.2">
      <c r="G142" s="25"/>
      <c r="H142" s="25"/>
    </row>
    <row r="143" spans="7:8" x14ac:dyDescent="0.2">
      <c r="G143" s="25"/>
      <c r="H143" s="25"/>
    </row>
    <row r="144" spans="7:8" x14ac:dyDescent="0.2">
      <c r="G144" s="25"/>
      <c r="H144" s="25"/>
    </row>
    <row r="145" spans="7:8" x14ac:dyDescent="0.2">
      <c r="G145" s="25"/>
      <c r="H145" s="25"/>
    </row>
    <row r="146" spans="7:8" x14ac:dyDescent="0.2">
      <c r="G146" s="25"/>
      <c r="H146" s="25"/>
    </row>
    <row r="147" spans="7:8" x14ac:dyDescent="0.2">
      <c r="G147" s="25"/>
      <c r="H147" s="25"/>
    </row>
    <row r="148" spans="7:8" x14ac:dyDescent="0.2">
      <c r="G148" s="25"/>
      <c r="H148" s="25"/>
    </row>
    <row r="149" spans="7:8" x14ac:dyDescent="0.2">
      <c r="G149" s="25"/>
      <c r="H149" s="25"/>
    </row>
    <row r="150" spans="7:8" x14ac:dyDescent="0.2">
      <c r="G150" s="25"/>
      <c r="H150" s="25"/>
    </row>
    <row r="151" spans="7:8" x14ac:dyDescent="0.2">
      <c r="G151" s="25"/>
      <c r="H151" s="25"/>
    </row>
    <row r="152" spans="7:8" x14ac:dyDescent="0.2">
      <c r="G152" s="25"/>
      <c r="H152" s="25"/>
    </row>
    <row r="153" spans="7:8" x14ac:dyDescent="0.2">
      <c r="G153" s="25"/>
      <c r="H153" s="25"/>
    </row>
    <row r="154" spans="7:8" x14ac:dyDescent="0.2">
      <c r="G154" s="25"/>
      <c r="H154" s="25"/>
    </row>
    <row r="155" spans="7:8" x14ac:dyDescent="0.2">
      <c r="G155" s="25"/>
      <c r="H155" s="25"/>
    </row>
    <row r="156" spans="7:8" x14ac:dyDescent="0.2">
      <c r="G156" s="25"/>
      <c r="H156" s="25"/>
    </row>
    <row r="157" spans="7:8" x14ac:dyDescent="0.2">
      <c r="G157" s="25"/>
      <c r="H157" s="25"/>
    </row>
    <row r="158" spans="7:8" x14ac:dyDescent="0.2">
      <c r="G158" s="25"/>
      <c r="H158" s="25"/>
    </row>
    <row r="159" spans="7:8" x14ac:dyDescent="0.2">
      <c r="G159" s="25"/>
      <c r="H159" s="25"/>
    </row>
    <row r="160" spans="7:8" x14ac:dyDescent="0.2">
      <c r="G160" s="25"/>
      <c r="H160" s="25"/>
    </row>
    <row r="161" spans="7:8" x14ac:dyDescent="0.2">
      <c r="G161" s="25"/>
      <c r="H161" s="25"/>
    </row>
    <row r="162" spans="7:8" x14ac:dyDescent="0.2">
      <c r="G162" s="25"/>
      <c r="H162" s="25"/>
    </row>
    <row r="163" spans="7:8" x14ac:dyDescent="0.2">
      <c r="G163" s="25"/>
      <c r="H163" s="25"/>
    </row>
    <row r="164" spans="7:8" x14ac:dyDescent="0.2">
      <c r="G164" s="25"/>
      <c r="H164" s="25"/>
    </row>
    <row r="165" spans="7:8" x14ac:dyDescent="0.2">
      <c r="G165" s="25"/>
      <c r="H165" s="25"/>
    </row>
    <row r="166" spans="7:8" x14ac:dyDescent="0.2">
      <c r="G166" s="25"/>
      <c r="H166" s="25"/>
    </row>
    <row r="167" spans="7:8" x14ac:dyDescent="0.2">
      <c r="G167" s="25"/>
      <c r="H167" s="25"/>
    </row>
    <row r="168" spans="7:8" x14ac:dyDescent="0.2">
      <c r="G168" s="25"/>
      <c r="H168" s="25"/>
    </row>
    <row r="169" spans="7:8" x14ac:dyDescent="0.2">
      <c r="G169" s="25"/>
      <c r="H169" s="25"/>
    </row>
    <row r="170" spans="7:8" x14ac:dyDescent="0.2">
      <c r="G170" s="25"/>
      <c r="H170" s="25"/>
    </row>
    <row r="171" spans="7:8" x14ac:dyDescent="0.2">
      <c r="G171" s="25"/>
      <c r="H171" s="25"/>
    </row>
    <row r="172" spans="7:8" x14ac:dyDescent="0.2">
      <c r="G172" s="25"/>
      <c r="H172" s="25"/>
    </row>
    <row r="173" spans="7:8" x14ac:dyDescent="0.2">
      <c r="G173" s="25"/>
      <c r="H173" s="25"/>
    </row>
    <row r="174" spans="7:8" x14ac:dyDescent="0.2">
      <c r="G174" s="25"/>
      <c r="H174" s="25"/>
    </row>
    <row r="175" spans="7:8" x14ac:dyDescent="0.2">
      <c r="G175" s="25"/>
      <c r="H175" s="25"/>
    </row>
    <row r="176" spans="7:8" x14ac:dyDescent="0.2">
      <c r="G176" s="25"/>
      <c r="H176" s="25"/>
    </row>
    <row r="177" spans="7:8" x14ac:dyDescent="0.2">
      <c r="G177" s="25"/>
      <c r="H177" s="25"/>
    </row>
    <row r="178" spans="7:8" x14ac:dyDescent="0.2">
      <c r="G178" s="25"/>
      <c r="H178" s="25"/>
    </row>
    <row r="179" spans="7:8" x14ac:dyDescent="0.2">
      <c r="G179" s="25"/>
      <c r="H179" s="25"/>
    </row>
    <row r="180" spans="7:8" x14ac:dyDescent="0.2">
      <c r="G180" s="25"/>
      <c r="H180" s="25"/>
    </row>
    <row r="181" spans="7:8" x14ac:dyDescent="0.2">
      <c r="G181" s="25"/>
      <c r="H181" s="25"/>
    </row>
    <row r="182" spans="7:8" x14ac:dyDescent="0.2">
      <c r="G182" s="25"/>
      <c r="H182" s="25"/>
    </row>
    <row r="183" spans="7:8" x14ac:dyDescent="0.2">
      <c r="G183" s="25"/>
      <c r="H183" s="25"/>
    </row>
    <row r="184" spans="7:8" x14ac:dyDescent="0.2">
      <c r="G184" s="25"/>
      <c r="H184" s="25"/>
    </row>
    <row r="185" spans="7:8" x14ac:dyDescent="0.2">
      <c r="G185" s="25"/>
      <c r="H185" s="25"/>
    </row>
    <row r="186" spans="7:8" x14ac:dyDescent="0.2">
      <c r="G186" s="25"/>
      <c r="H186" s="25"/>
    </row>
    <row r="187" spans="7:8" x14ac:dyDescent="0.2">
      <c r="G187" s="25"/>
      <c r="H187" s="25"/>
    </row>
    <row r="188" spans="7:8" x14ac:dyDescent="0.2">
      <c r="G188" s="25"/>
      <c r="H188" s="25"/>
    </row>
    <row r="189" spans="7:8" x14ac:dyDescent="0.2">
      <c r="G189" s="25"/>
      <c r="H189" s="25"/>
    </row>
    <row r="190" spans="7:8" x14ac:dyDescent="0.2">
      <c r="G190" s="25"/>
      <c r="H190" s="25"/>
    </row>
    <row r="191" spans="7:8" x14ac:dyDescent="0.2">
      <c r="G191" s="25"/>
      <c r="H191" s="25"/>
    </row>
    <row r="192" spans="7:8" x14ac:dyDescent="0.2">
      <c r="G192" s="25"/>
      <c r="H192" s="25"/>
    </row>
    <row r="193" spans="7:8" x14ac:dyDescent="0.2">
      <c r="G193" s="25"/>
      <c r="H193" s="25"/>
    </row>
    <row r="194" spans="7:8" x14ac:dyDescent="0.2">
      <c r="G194" s="25"/>
      <c r="H194" s="25"/>
    </row>
    <row r="195" spans="7:8" x14ac:dyDescent="0.2">
      <c r="G195" s="25"/>
      <c r="H195" s="25"/>
    </row>
    <row r="196" spans="7:8" x14ac:dyDescent="0.2">
      <c r="G196" s="25"/>
      <c r="H196" s="25"/>
    </row>
    <row r="197" spans="7:8" x14ac:dyDescent="0.2">
      <c r="G197" s="25"/>
      <c r="H197" s="25"/>
    </row>
    <row r="198" spans="7:8" x14ac:dyDescent="0.2">
      <c r="G198" s="25"/>
      <c r="H198" s="25"/>
    </row>
    <row r="199" spans="7:8" x14ac:dyDescent="0.2">
      <c r="G199" s="25"/>
      <c r="H199" s="25"/>
    </row>
    <row r="200" spans="7:8" x14ac:dyDescent="0.2">
      <c r="G200" s="25"/>
      <c r="H200" s="25"/>
    </row>
    <row r="201" spans="7:8" x14ac:dyDescent="0.2">
      <c r="G201" s="25"/>
      <c r="H201" s="25"/>
    </row>
    <row r="202" spans="7:8" x14ac:dyDescent="0.2">
      <c r="G202" s="25"/>
      <c r="H202" s="25"/>
    </row>
    <row r="203" spans="7:8" x14ac:dyDescent="0.2">
      <c r="G203" s="25"/>
      <c r="H203" s="25"/>
    </row>
    <row r="204" spans="7:8" x14ac:dyDescent="0.2">
      <c r="G204" s="25"/>
      <c r="H204" s="25"/>
    </row>
    <row r="205" spans="7:8" x14ac:dyDescent="0.2">
      <c r="G205" s="25"/>
      <c r="H205" s="25"/>
    </row>
    <row r="206" spans="7:8" x14ac:dyDescent="0.2">
      <c r="G206" s="25"/>
      <c r="H206" s="25"/>
    </row>
    <row r="207" spans="7:8" x14ac:dyDescent="0.2">
      <c r="G207" s="25"/>
      <c r="H207" s="25"/>
    </row>
    <row r="208" spans="7:8" x14ac:dyDescent="0.2">
      <c r="G208" s="25"/>
      <c r="H208" s="25"/>
    </row>
    <row r="209" spans="7:8" x14ac:dyDescent="0.2">
      <c r="G209" s="25"/>
      <c r="H209" s="25"/>
    </row>
    <row r="210" spans="7:8" x14ac:dyDescent="0.2">
      <c r="G210" s="25"/>
      <c r="H210" s="25"/>
    </row>
    <row r="211" spans="7:8" x14ac:dyDescent="0.2">
      <c r="G211" s="25"/>
      <c r="H211" s="25"/>
    </row>
    <row r="212" spans="7:8" x14ac:dyDescent="0.2">
      <c r="G212" s="25"/>
      <c r="H212" s="25"/>
    </row>
    <row r="213" spans="7:8" x14ac:dyDescent="0.2">
      <c r="G213" s="25"/>
      <c r="H213" s="25"/>
    </row>
    <row r="214" spans="7:8" x14ac:dyDescent="0.2">
      <c r="G214" s="25"/>
      <c r="H214" s="25"/>
    </row>
    <row r="215" spans="7:8" x14ac:dyDescent="0.2">
      <c r="G215" s="25"/>
      <c r="H215" s="25"/>
    </row>
    <row r="216" spans="7:8" x14ac:dyDescent="0.2">
      <c r="G216" s="25"/>
      <c r="H216" s="25"/>
    </row>
    <row r="217" spans="7:8" x14ac:dyDescent="0.2">
      <c r="G217" s="25"/>
      <c r="H217" s="25"/>
    </row>
    <row r="218" spans="7:8" x14ac:dyDescent="0.2">
      <c r="G218" s="25"/>
      <c r="H218" s="25"/>
    </row>
    <row r="219" spans="7:8" x14ac:dyDescent="0.2">
      <c r="G219" s="25"/>
      <c r="H219" s="25"/>
    </row>
    <row r="220" spans="7:8" x14ac:dyDescent="0.2">
      <c r="G220" s="25"/>
      <c r="H220" s="25"/>
    </row>
    <row r="221" spans="7:8" x14ac:dyDescent="0.2">
      <c r="G221" s="25"/>
      <c r="H221" s="25"/>
    </row>
    <row r="222" spans="7:8" x14ac:dyDescent="0.2">
      <c r="G222" s="25"/>
      <c r="H222" s="25"/>
    </row>
    <row r="223" spans="7:8" x14ac:dyDescent="0.2">
      <c r="G223" s="25"/>
      <c r="H223" s="25"/>
    </row>
    <row r="224" spans="7:8" x14ac:dyDescent="0.2">
      <c r="G224" s="25"/>
      <c r="H224" s="25"/>
    </row>
    <row r="225" spans="7:8" x14ac:dyDescent="0.2">
      <c r="G225" s="25"/>
      <c r="H225" s="25"/>
    </row>
    <row r="226" spans="7:8" x14ac:dyDescent="0.2">
      <c r="G226" s="25"/>
      <c r="H226" s="25"/>
    </row>
    <row r="227" spans="7:8" x14ac:dyDescent="0.2">
      <c r="G227" s="25"/>
      <c r="H227" s="25"/>
    </row>
    <row r="228" spans="7:8" x14ac:dyDescent="0.2">
      <c r="G228" s="25"/>
      <c r="H228" s="25"/>
    </row>
    <row r="229" spans="7:8" x14ac:dyDescent="0.2">
      <c r="G229" s="25"/>
      <c r="H229" s="25"/>
    </row>
    <row r="230" spans="7:8" x14ac:dyDescent="0.2">
      <c r="G230" s="25"/>
      <c r="H230" s="25"/>
    </row>
    <row r="231" spans="7:8" x14ac:dyDescent="0.2">
      <c r="G231" s="25"/>
      <c r="H231" s="25"/>
    </row>
    <row r="232" spans="7:8" x14ac:dyDescent="0.2">
      <c r="G232" s="25"/>
      <c r="H232" s="25"/>
    </row>
    <row r="233" spans="7:8" x14ac:dyDescent="0.2">
      <c r="G233" s="25"/>
      <c r="H233" s="25"/>
    </row>
    <row r="234" spans="7:8" x14ac:dyDescent="0.2">
      <c r="G234" s="25"/>
      <c r="H234" s="25"/>
    </row>
    <row r="235" spans="7:8" x14ac:dyDescent="0.2">
      <c r="G235" s="25"/>
      <c r="H235" s="25"/>
    </row>
    <row r="236" spans="7:8" x14ac:dyDescent="0.2">
      <c r="G236" s="25"/>
      <c r="H236" s="25"/>
    </row>
    <row r="237" spans="7:8" x14ac:dyDescent="0.2">
      <c r="G237" s="25"/>
      <c r="H237" s="25"/>
    </row>
    <row r="238" spans="7:8" x14ac:dyDescent="0.2">
      <c r="G238" s="25"/>
      <c r="H238" s="25"/>
    </row>
    <row r="239" spans="7:8" x14ac:dyDescent="0.2">
      <c r="G239" s="25"/>
      <c r="H239" s="25"/>
    </row>
    <row r="240" spans="7:8" x14ac:dyDescent="0.2">
      <c r="G240" s="25"/>
      <c r="H240" s="25"/>
    </row>
    <row r="241" spans="7:8" x14ac:dyDescent="0.2">
      <c r="G241" s="25"/>
      <c r="H241" s="25"/>
    </row>
    <row r="242" spans="7:8" x14ac:dyDescent="0.2">
      <c r="G242" s="25"/>
      <c r="H242" s="25"/>
    </row>
    <row r="243" spans="7:8" x14ac:dyDescent="0.2">
      <c r="G243" s="25"/>
      <c r="H243" s="25"/>
    </row>
    <row r="244" spans="7:8" x14ac:dyDescent="0.2">
      <c r="G244" s="25"/>
      <c r="H244" s="25"/>
    </row>
    <row r="245" spans="7:8" x14ac:dyDescent="0.2">
      <c r="G245" s="25"/>
      <c r="H245" s="25"/>
    </row>
    <row r="246" spans="7:8" x14ac:dyDescent="0.2">
      <c r="G246" s="25"/>
      <c r="H246" s="25"/>
    </row>
    <row r="247" spans="7:8" x14ac:dyDescent="0.2">
      <c r="G247" s="25"/>
      <c r="H247" s="25"/>
    </row>
    <row r="248" spans="7:8" x14ac:dyDescent="0.2">
      <c r="G248" s="25"/>
      <c r="H248" s="25"/>
    </row>
    <row r="249" spans="7:8" x14ac:dyDescent="0.2">
      <c r="G249" s="25"/>
      <c r="H249" s="25"/>
    </row>
    <row r="250" spans="7:8" x14ac:dyDescent="0.2">
      <c r="G250" s="25"/>
      <c r="H250" s="25"/>
    </row>
    <row r="251" spans="7:8" x14ac:dyDescent="0.2">
      <c r="G251" s="25"/>
      <c r="H251" s="25"/>
    </row>
    <row r="252" spans="7:8" x14ac:dyDescent="0.2">
      <c r="G252" s="25"/>
      <c r="H252" s="25"/>
    </row>
    <row r="253" spans="7:8" x14ac:dyDescent="0.2">
      <c r="G253" s="25"/>
      <c r="H253" s="25"/>
    </row>
    <row r="254" spans="7:8" x14ac:dyDescent="0.2">
      <c r="G254" s="25"/>
      <c r="H254" s="25"/>
    </row>
    <row r="255" spans="7:8" x14ac:dyDescent="0.2">
      <c r="G255" s="25"/>
      <c r="H255" s="25"/>
    </row>
    <row r="256" spans="7:8" x14ac:dyDescent="0.2">
      <c r="G256" s="25"/>
      <c r="H256" s="25"/>
    </row>
    <row r="257" spans="7:8" x14ac:dyDescent="0.2">
      <c r="G257" s="25"/>
      <c r="H257" s="25"/>
    </row>
    <row r="258" spans="7:8" x14ac:dyDescent="0.2">
      <c r="G258" s="25"/>
      <c r="H258" s="25"/>
    </row>
    <row r="259" spans="7:8" x14ac:dyDescent="0.2">
      <c r="G259" s="25"/>
      <c r="H259" s="25"/>
    </row>
    <row r="260" spans="7:8" x14ac:dyDescent="0.2">
      <c r="G260" s="25"/>
      <c r="H260" s="25"/>
    </row>
    <row r="261" spans="7:8" x14ac:dyDescent="0.2">
      <c r="G261" s="25"/>
      <c r="H261" s="25"/>
    </row>
    <row r="262" spans="7:8" x14ac:dyDescent="0.2">
      <c r="G262" s="25"/>
      <c r="H262" s="25"/>
    </row>
    <row r="263" spans="7:8" x14ac:dyDescent="0.2">
      <c r="G263" s="25"/>
      <c r="H263" s="25"/>
    </row>
    <row r="264" spans="7:8" x14ac:dyDescent="0.2">
      <c r="G264" s="25"/>
      <c r="H264" s="25"/>
    </row>
    <row r="265" spans="7:8" x14ac:dyDescent="0.2">
      <c r="G265" s="25"/>
      <c r="H265" s="25"/>
    </row>
    <row r="266" spans="7:8" x14ac:dyDescent="0.2">
      <c r="G266" s="25"/>
      <c r="H266" s="25"/>
    </row>
    <row r="267" spans="7:8" x14ac:dyDescent="0.2">
      <c r="G267" s="25"/>
      <c r="H267" s="25"/>
    </row>
    <row r="268" spans="7:8" x14ac:dyDescent="0.2">
      <c r="G268" s="25"/>
      <c r="H268" s="25"/>
    </row>
    <row r="269" spans="7:8" x14ac:dyDescent="0.2">
      <c r="G269" s="25"/>
      <c r="H269" s="25"/>
    </row>
    <row r="270" spans="7:8" x14ac:dyDescent="0.2">
      <c r="G270" s="25"/>
      <c r="H270" s="25"/>
    </row>
    <row r="271" spans="7:8" x14ac:dyDescent="0.2">
      <c r="G271" s="25"/>
      <c r="H271" s="25"/>
    </row>
    <row r="272" spans="7:8" x14ac:dyDescent="0.2">
      <c r="G272" s="25"/>
      <c r="H272" s="25"/>
    </row>
    <row r="273" spans="7:8" x14ac:dyDescent="0.2">
      <c r="G273" s="25"/>
      <c r="H273" s="25"/>
    </row>
    <row r="274" spans="7:8" x14ac:dyDescent="0.2">
      <c r="G274" s="25"/>
      <c r="H274" s="25"/>
    </row>
    <row r="275" spans="7:8" x14ac:dyDescent="0.2">
      <c r="G275" s="25"/>
      <c r="H275" s="25"/>
    </row>
    <row r="276" spans="7:8" x14ac:dyDescent="0.2">
      <c r="G276" s="25"/>
      <c r="H276" s="25"/>
    </row>
    <row r="277" spans="7:8" x14ac:dyDescent="0.2">
      <c r="G277" s="25"/>
      <c r="H277" s="25"/>
    </row>
    <row r="278" spans="7:8" x14ac:dyDescent="0.2">
      <c r="G278" s="25"/>
      <c r="H278" s="25"/>
    </row>
    <row r="279" spans="7:8" x14ac:dyDescent="0.2">
      <c r="G279" s="25"/>
      <c r="H279" s="25"/>
    </row>
    <row r="280" spans="7:8" x14ac:dyDescent="0.2">
      <c r="G280" s="25"/>
      <c r="H280" s="25"/>
    </row>
    <row r="281" spans="7:8" x14ac:dyDescent="0.2">
      <c r="G281" s="25"/>
      <c r="H281" s="25"/>
    </row>
    <row r="282" spans="7:8" x14ac:dyDescent="0.2">
      <c r="G282" s="25"/>
      <c r="H282" s="25"/>
    </row>
    <row r="283" spans="7:8" x14ac:dyDescent="0.2">
      <c r="G283" s="25"/>
      <c r="H283" s="25"/>
    </row>
    <row r="284" spans="7:8" x14ac:dyDescent="0.2">
      <c r="G284" s="25"/>
      <c r="H284" s="25"/>
    </row>
    <row r="285" spans="7:8" x14ac:dyDescent="0.2">
      <c r="G285" s="25"/>
      <c r="H285" s="25"/>
    </row>
    <row r="286" spans="7:8" x14ac:dyDescent="0.2">
      <c r="G286" s="25"/>
      <c r="H286" s="25"/>
    </row>
    <row r="287" spans="7:8" x14ac:dyDescent="0.2">
      <c r="G287" s="25"/>
      <c r="H287" s="25"/>
    </row>
    <row r="288" spans="7:8" x14ac:dyDescent="0.2">
      <c r="G288" s="25"/>
      <c r="H288" s="25"/>
    </row>
    <row r="289" spans="7:8" x14ac:dyDescent="0.2">
      <c r="G289" s="25"/>
      <c r="H289" s="25"/>
    </row>
    <row r="290" spans="7:8" x14ac:dyDescent="0.2">
      <c r="G290" s="25"/>
      <c r="H290" s="25"/>
    </row>
    <row r="291" spans="7:8" x14ac:dyDescent="0.2">
      <c r="G291" s="25"/>
      <c r="H291" s="25"/>
    </row>
    <row r="292" spans="7:8" x14ac:dyDescent="0.2">
      <c r="G292" s="25"/>
      <c r="H292" s="25"/>
    </row>
    <row r="293" spans="7:8" x14ac:dyDescent="0.2">
      <c r="G293" s="25"/>
      <c r="H293" s="25"/>
    </row>
    <row r="294" spans="7:8" x14ac:dyDescent="0.2">
      <c r="G294" s="25"/>
      <c r="H294" s="25"/>
    </row>
    <row r="295" spans="7:8" x14ac:dyDescent="0.2">
      <c r="G295" s="25"/>
      <c r="H295" s="25"/>
    </row>
    <row r="296" spans="7:8" x14ac:dyDescent="0.2">
      <c r="G296" s="25"/>
      <c r="H296" s="25"/>
    </row>
    <row r="297" spans="7:8" x14ac:dyDescent="0.2">
      <c r="G297" s="25"/>
      <c r="H297" s="25"/>
    </row>
    <row r="298" spans="7:8" x14ac:dyDescent="0.2">
      <c r="G298" s="25"/>
      <c r="H298" s="25"/>
    </row>
    <row r="299" spans="7:8" x14ac:dyDescent="0.2">
      <c r="G299" s="25"/>
      <c r="H299" s="25"/>
    </row>
    <row r="300" spans="7:8" x14ac:dyDescent="0.2">
      <c r="G300" s="25"/>
      <c r="H300" s="25"/>
    </row>
    <row r="301" spans="7:8" x14ac:dyDescent="0.2">
      <c r="G301" s="25"/>
      <c r="H301" s="25"/>
    </row>
    <row r="302" spans="7:8" x14ac:dyDescent="0.2">
      <c r="G302" s="25"/>
      <c r="H302" s="25"/>
    </row>
    <row r="303" spans="7:8" x14ac:dyDescent="0.2">
      <c r="G303" s="25"/>
      <c r="H303" s="25"/>
    </row>
    <row r="304" spans="7:8" x14ac:dyDescent="0.2">
      <c r="G304" s="25"/>
      <c r="H304" s="25"/>
    </row>
    <row r="305" spans="7:8" x14ac:dyDescent="0.2">
      <c r="G305" s="25"/>
      <c r="H305" s="25"/>
    </row>
    <row r="306" spans="7:8" x14ac:dyDescent="0.2">
      <c r="G306" s="25"/>
      <c r="H306" s="25"/>
    </row>
    <row r="307" spans="7:8" x14ac:dyDescent="0.2">
      <c r="G307" s="25"/>
      <c r="H307" s="25"/>
    </row>
    <row r="308" spans="7:8" x14ac:dyDescent="0.2">
      <c r="G308" s="25"/>
      <c r="H308" s="25"/>
    </row>
    <row r="309" spans="7:8" x14ac:dyDescent="0.2">
      <c r="G309" s="25"/>
      <c r="H309" s="25"/>
    </row>
    <row r="310" spans="7:8" x14ac:dyDescent="0.2">
      <c r="G310" s="25"/>
      <c r="H310" s="25"/>
    </row>
    <row r="311" spans="7:8" x14ac:dyDescent="0.2">
      <c r="G311" s="25"/>
      <c r="H311" s="25"/>
    </row>
    <row r="312" spans="7:8" x14ac:dyDescent="0.2">
      <c r="G312" s="25"/>
      <c r="H312" s="25"/>
    </row>
    <row r="313" spans="7:8" x14ac:dyDescent="0.2">
      <c r="G313" s="25"/>
      <c r="H313" s="25"/>
    </row>
    <row r="314" spans="7:8" x14ac:dyDescent="0.2">
      <c r="G314" s="25"/>
      <c r="H314" s="25"/>
    </row>
    <row r="315" spans="7:8" x14ac:dyDescent="0.2">
      <c r="G315" s="25"/>
      <c r="H315" s="25"/>
    </row>
    <row r="316" spans="7:8" x14ac:dyDescent="0.2">
      <c r="G316" s="25"/>
      <c r="H316" s="25"/>
    </row>
    <row r="317" spans="7:8" x14ac:dyDescent="0.2">
      <c r="G317" s="25"/>
      <c r="H317" s="25"/>
    </row>
    <row r="318" spans="7:8" x14ac:dyDescent="0.2">
      <c r="G318" s="25"/>
      <c r="H318" s="25"/>
    </row>
    <row r="319" spans="7:8" x14ac:dyDescent="0.2">
      <c r="G319" s="25"/>
      <c r="H319" s="25"/>
    </row>
    <row r="320" spans="7:8" x14ac:dyDescent="0.2">
      <c r="G320" s="25"/>
      <c r="H320" s="25"/>
    </row>
    <row r="321" spans="7:8" x14ac:dyDescent="0.2">
      <c r="G321" s="25"/>
      <c r="H321" s="25"/>
    </row>
    <row r="322" spans="7:8" x14ac:dyDescent="0.2">
      <c r="G322" s="25"/>
      <c r="H322" s="25"/>
    </row>
    <row r="323" spans="7:8" x14ac:dyDescent="0.2">
      <c r="G323" s="25"/>
      <c r="H323" s="25"/>
    </row>
    <row r="324" spans="7:8" x14ac:dyDescent="0.2">
      <c r="G324" s="25"/>
      <c r="H324" s="25"/>
    </row>
    <row r="325" spans="7:8" x14ac:dyDescent="0.2">
      <c r="G325" s="25"/>
      <c r="H325" s="25"/>
    </row>
    <row r="326" spans="7:8" x14ac:dyDescent="0.2">
      <c r="G326" s="25"/>
      <c r="H326" s="25"/>
    </row>
    <row r="327" spans="7:8" x14ac:dyDescent="0.2">
      <c r="G327" s="25"/>
      <c r="H327" s="25"/>
    </row>
    <row r="328" spans="7:8" x14ac:dyDescent="0.2">
      <c r="G328" s="25"/>
      <c r="H328" s="25"/>
    </row>
    <row r="329" spans="7:8" x14ac:dyDescent="0.2">
      <c r="G329" s="25"/>
      <c r="H329" s="25"/>
    </row>
    <row r="330" spans="7:8" x14ac:dyDescent="0.2">
      <c r="G330" s="25"/>
      <c r="H330" s="25"/>
    </row>
    <row r="331" spans="7:8" x14ac:dyDescent="0.2">
      <c r="G331" s="25"/>
      <c r="H331" s="25"/>
    </row>
    <row r="332" spans="7:8" x14ac:dyDescent="0.2">
      <c r="G332" s="25"/>
      <c r="H332" s="25"/>
    </row>
    <row r="333" spans="7:8" x14ac:dyDescent="0.2">
      <c r="G333" s="25"/>
      <c r="H333" s="25"/>
    </row>
    <row r="334" spans="7:8" x14ac:dyDescent="0.2">
      <c r="G334" s="25"/>
      <c r="H334" s="25"/>
    </row>
    <row r="335" spans="7:8" x14ac:dyDescent="0.2">
      <c r="G335" s="25"/>
      <c r="H335" s="25"/>
    </row>
    <row r="336" spans="7:8" x14ac:dyDescent="0.2">
      <c r="G336" s="25"/>
      <c r="H336" s="25"/>
    </row>
    <row r="337" spans="7:8" x14ac:dyDescent="0.2">
      <c r="G337" s="25"/>
      <c r="H337" s="25"/>
    </row>
    <row r="338" spans="7:8" x14ac:dyDescent="0.2">
      <c r="G338" s="25"/>
      <c r="H338" s="25"/>
    </row>
    <row r="339" spans="7:8" x14ac:dyDescent="0.2">
      <c r="G339" s="25"/>
      <c r="H339" s="25"/>
    </row>
    <row r="340" spans="7:8" x14ac:dyDescent="0.2">
      <c r="G340" s="25"/>
      <c r="H340" s="25"/>
    </row>
    <row r="341" spans="7:8" x14ac:dyDescent="0.2">
      <c r="G341" s="25"/>
      <c r="H341" s="25"/>
    </row>
    <row r="342" spans="7:8" x14ac:dyDescent="0.2">
      <c r="G342" s="25"/>
      <c r="H342" s="25"/>
    </row>
    <row r="343" spans="7:8" x14ac:dyDescent="0.2">
      <c r="G343" s="25"/>
      <c r="H343" s="25"/>
    </row>
    <row r="344" spans="7:8" x14ac:dyDescent="0.2">
      <c r="G344" s="25"/>
      <c r="H344" s="25"/>
    </row>
    <row r="345" spans="7:8" x14ac:dyDescent="0.2">
      <c r="G345" s="25"/>
      <c r="H345" s="25"/>
    </row>
    <row r="346" spans="7:8" x14ac:dyDescent="0.2">
      <c r="G346" s="25"/>
      <c r="H346" s="25"/>
    </row>
    <row r="347" spans="7:8" x14ac:dyDescent="0.2">
      <c r="G347" s="25"/>
      <c r="H347" s="25"/>
    </row>
    <row r="348" spans="7:8" x14ac:dyDescent="0.2">
      <c r="G348" s="25"/>
      <c r="H348" s="25"/>
    </row>
    <row r="349" spans="7:8" x14ac:dyDescent="0.2">
      <c r="G349" s="25"/>
      <c r="H349" s="25"/>
    </row>
    <row r="350" spans="7:8" x14ac:dyDescent="0.2">
      <c r="G350" s="25"/>
      <c r="H350" s="25"/>
    </row>
    <row r="351" spans="7:8" x14ac:dyDescent="0.2">
      <c r="G351" s="25"/>
      <c r="H351" s="25"/>
    </row>
    <row r="352" spans="7:8" x14ac:dyDescent="0.2">
      <c r="G352" s="25"/>
      <c r="H352" s="25"/>
    </row>
    <row r="353" spans="7:8" x14ac:dyDescent="0.2">
      <c r="G353" s="25"/>
      <c r="H353" s="25"/>
    </row>
    <row r="354" spans="7:8" x14ac:dyDescent="0.2">
      <c r="G354" s="25"/>
      <c r="H354" s="25"/>
    </row>
    <row r="355" spans="7:8" x14ac:dyDescent="0.2">
      <c r="G355" s="25"/>
      <c r="H355" s="25"/>
    </row>
    <row r="356" spans="7:8" x14ac:dyDescent="0.2">
      <c r="G356" s="25"/>
      <c r="H356" s="25"/>
    </row>
    <row r="357" spans="7:8" x14ac:dyDescent="0.2">
      <c r="G357" s="25"/>
      <c r="H357" s="25"/>
    </row>
    <row r="358" spans="7:8" x14ac:dyDescent="0.2">
      <c r="G358" s="25"/>
      <c r="H358" s="25"/>
    </row>
    <row r="359" spans="7:8" x14ac:dyDescent="0.2">
      <c r="G359" s="25"/>
      <c r="H359" s="25"/>
    </row>
    <row r="360" spans="7:8" x14ac:dyDescent="0.2">
      <c r="G360" s="25"/>
      <c r="H360" s="25"/>
    </row>
    <row r="361" spans="7:8" x14ac:dyDescent="0.2">
      <c r="G361" s="25"/>
      <c r="H361" s="25"/>
    </row>
    <row r="362" spans="7:8" x14ac:dyDescent="0.2">
      <c r="G362" s="25"/>
      <c r="H362" s="25"/>
    </row>
    <row r="363" spans="7:8" x14ac:dyDescent="0.2">
      <c r="G363" s="25"/>
      <c r="H363" s="25"/>
    </row>
    <row r="364" spans="7:8" x14ac:dyDescent="0.2">
      <c r="G364" s="25"/>
      <c r="H364" s="25"/>
    </row>
    <row r="365" spans="7:8" x14ac:dyDescent="0.2">
      <c r="G365" s="25"/>
      <c r="H365" s="25"/>
    </row>
    <row r="366" spans="7:8" x14ac:dyDescent="0.2">
      <c r="G366" s="25"/>
      <c r="H366" s="25"/>
    </row>
    <row r="367" spans="7:8" x14ac:dyDescent="0.2">
      <c r="G367" s="25"/>
      <c r="H367" s="25"/>
    </row>
    <row r="368" spans="7:8" x14ac:dyDescent="0.2">
      <c r="G368" s="25"/>
      <c r="H368" s="25"/>
    </row>
    <row r="369" spans="7:8" x14ac:dyDescent="0.2">
      <c r="G369" s="25"/>
      <c r="H369" s="25"/>
    </row>
    <row r="370" spans="7:8" x14ac:dyDescent="0.2">
      <c r="G370" s="25"/>
      <c r="H370" s="25"/>
    </row>
    <row r="371" spans="7:8" x14ac:dyDescent="0.2">
      <c r="G371" s="25"/>
      <c r="H371" s="25"/>
    </row>
    <row r="372" spans="7:8" x14ac:dyDescent="0.2">
      <c r="G372" s="25"/>
      <c r="H372" s="25"/>
    </row>
    <row r="373" spans="7:8" x14ac:dyDescent="0.2">
      <c r="G373" s="25"/>
      <c r="H373" s="25"/>
    </row>
    <row r="374" spans="7:8" x14ac:dyDescent="0.2">
      <c r="G374" s="25"/>
      <c r="H374" s="25"/>
    </row>
    <row r="375" spans="7:8" x14ac:dyDescent="0.2">
      <c r="G375" s="25"/>
      <c r="H375" s="25"/>
    </row>
    <row r="376" spans="7:8" x14ac:dyDescent="0.2">
      <c r="G376" s="25"/>
      <c r="H376" s="25"/>
    </row>
    <row r="377" spans="7:8" x14ac:dyDescent="0.2">
      <c r="G377" s="25"/>
      <c r="H377" s="25"/>
    </row>
    <row r="378" spans="7:8" x14ac:dyDescent="0.2">
      <c r="G378" s="25"/>
      <c r="H378" s="25"/>
    </row>
    <row r="379" spans="7:8" x14ac:dyDescent="0.2">
      <c r="G379" s="25"/>
      <c r="H379" s="25"/>
    </row>
    <row r="380" spans="7:8" x14ac:dyDescent="0.2">
      <c r="G380" s="25"/>
      <c r="H380" s="25"/>
    </row>
    <row r="381" spans="7:8" x14ac:dyDescent="0.2">
      <c r="G381" s="25"/>
      <c r="H381" s="25"/>
    </row>
    <row r="382" spans="7:8" x14ac:dyDescent="0.2">
      <c r="G382" s="25"/>
      <c r="H382" s="25"/>
    </row>
    <row r="383" spans="7:8" x14ac:dyDescent="0.2">
      <c r="G383" s="25"/>
      <c r="H383" s="25"/>
    </row>
    <row r="384" spans="7:8" x14ac:dyDescent="0.2">
      <c r="G384" s="25"/>
      <c r="H384" s="25"/>
    </row>
    <row r="385" spans="7:8" x14ac:dyDescent="0.2">
      <c r="G385" s="25"/>
      <c r="H385" s="25"/>
    </row>
    <row r="386" spans="7:8" x14ac:dyDescent="0.2">
      <c r="G386" s="25"/>
      <c r="H386" s="25"/>
    </row>
    <row r="387" spans="7:8" x14ac:dyDescent="0.2">
      <c r="G387" s="25"/>
      <c r="H387" s="25"/>
    </row>
    <row r="388" spans="7:8" x14ac:dyDescent="0.2">
      <c r="G388" s="25"/>
      <c r="H388" s="25"/>
    </row>
    <row r="389" spans="7:8" x14ac:dyDescent="0.2">
      <c r="G389" s="25"/>
      <c r="H389" s="25"/>
    </row>
    <row r="390" spans="7:8" x14ac:dyDescent="0.2">
      <c r="G390" s="25"/>
      <c r="H390" s="25"/>
    </row>
    <row r="391" spans="7:8" x14ac:dyDescent="0.2">
      <c r="G391" s="25"/>
      <c r="H391" s="25"/>
    </row>
    <row r="392" spans="7:8" x14ac:dyDescent="0.2">
      <c r="G392" s="25"/>
      <c r="H392" s="25"/>
    </row>
    <row r="393" spans="7:8" x14ac:dyDescent="0.2">
      <c r="G393" s="25"/>
      <c r="H393" s="25"/>
    </row>
    <row r="394" spans="7:8" x14ac:dyDescent="0.2">
      <c r="G394" s="25"/>
      <c r="H394" s="25"/>
    </row>
    <row r="395" spans="7:8" x14ac:dyDescent="0.2">
      <c r="G395" s="25"/>
      <c r="H395" s="25"/>
    </row>
    <row r="396" spans="7:8" x14ac:dyDescent="0.2">
      <c r="G396" s="25"/>
      <c r="H396" s="25"/>
    </row>
    <row r="397" spans="7:8" x14ac:dyDescent="0.2">
      <c r="G397" s="25"/>
      <c r="H397" s="25"/>
    </row>
    <row r="398" spans="7:8" x14ac:dyDescent="0.2">
      <c r="G398" s="25"/>
      <c r="H398" s="25"/>
    </row>
    <row r="399" spans="7:8" x14ac:dyDescent="0.2">
      <c r="G399" s="25"/>
      <c r="H399" s="25"/>
    </row>
    <row r="400" spans="7:8" x14ac:dyDescent="0.2">
      <c r="G400" s="25"/>
      <c r="H400" s="25"/>
    </row>
    <row r="401" spans="7:8" x14ac:dyDescent="0.2">
      <c r="G401" s="25"/>
      <c r="H401" s="25"/>
    </row>
    <row r="402" spans="7:8" x14ac:dyDescent="0.2">
      <c r="G402" s="25"/>
      <c r="H402" s="25"/>
    </row>
    <row r="403" spans="7:8" x14ac:dyDescent="0.2">
      <c r="G403" s="25"/>
      <c r="H403" s="25"/>
    </row>
    <row r="404" spans="7:8" x14ac:dyDescent="0.2">
      <c r="G404" s="25"/>
      <c r="H404" s="25"/>
    </row>
    <row r="405" spans="7:8" x14ac:dyDescent="0.2">
      <c r="G405" s="25"/>
      <c r="H405" s="25"/>
    </row>
    <row r="406" spans="7:8" x14ac:dyDescent="0.2">
      <c r="G406" s="25"/>
      <c r="H406" s="25"/>
    </row>
    <row r="407" spans="7:8" x14ac:dyDescent="0.2">
      <c r="G407" s="25"/>
      <c r="H407" s="25"/>
    </row>
    <row r="408" spans="7:8" x14ac:dyDescent="0.2">
      <c r="G408" s="25"/>
      <c r="H408" s="25"/>
    </row>
    <row r="409" spans="7:8" x14ac:dyDescent="0.2">
      <c r="G409" s="25"/>
      <c r="H409" s="25"/>
    </row>
    <row r="410" spans="7:8" x14ac:dyDescent="0.2">
      <c r="G410" s="25"/>
      <c r="H410" s="25"/>
    </row>
    <row r="411" spans="7:8" x14ac:dyDescent="0.2">
      <c r="G411" s="25"/>
      <c r="H411" s="25"/>
    </row>
    <row r="412" spans="7:8" x14ac:dyDescent="0.2">
      <c r="G412" s="25"/>
      <c r="H412" s="25"/>
    </row>
    <row r="413" spans="7:8" x14ac:dyDescent="0.2">
      <c r="G413" s="25"/>
      <c r="H413" s="25"/>
    </row>
    <row r="414" spans="7:8" x14ac:dyDescent="0.2">
      <c r="G414" s="25"/>
      <c r="H414" s="25"/>
    </row>
    <row r="415" spans="7:8" x14ac:dyDescent="0.2">
      <c r="G415" s="25"/>
      <c r="H415" s="25"/>
    </row>
    <row r="416" spans="7:8" x14ac:dyDescent="0.2">
      <c r="G416" s="25"/>
      <c r="H416" s="25"/>
    </row>
    <row r="417" spans="7:8" x14ac:dyDescent="0.2">
      <c r="G417" s="25"/>
      <c r="H417" s="25"/>
    </row>
    <row r="418" spans="7:8" x14ac:dyDescent="0.2">
      <c r="G418" s="25"/>
      <c r="H418" s="25"/>
    </row>
    <row r="419" spans="7:8" x14ac:dyDescent="0.2">
      <c r="G419" s="25"/>
      <c r="H419" s="25"/>
    </row>
    <row r="420" spans="7:8" x14ac:dyDescent="0.2">
      <c r="G420" s="25"/>
      <c r="H420" s="25"/>
    </row>
    <row r="421" spans="7:8" x14ac:dyDescent="0.2">
      <c r="G421" s="25"/>
      <c r="H421" s="25"/>
    </row>
    <row r="422" spans="7:8" x14ac:dyDescent="0.2">
      <c r="G422" s="25"/>
      <c r="H422" s="25"/>
    </row>
    <row r="423" spans="7:8" x14ac:dyDescent="0.2">
      <c r="G423" s="25"/>
      <c r="H423" s="25"/>
    </row>
    <row r="424" spans="7:8" x14ac:dyDescent="0.2">
      <c r="G424" s="25"/>
      <c r="H424" s="25"/>
    </row>
    <row r="425" spans="7:8" x14ac:dyDescent="0.2">
      <c r="G425" s="25"/>
      <c r="H425" s="25"/>
    </row>
    <row r="426" spans="7:8" x14ac:dyDescent="0.2">
      <c r="G426" s="25"/>
      <c r="H426" s="25"/>
    </row>
    <row r="427" spans="7:8" x14ac:dyDescent="0.2">
      <c r="G427" s="25"/>
      <c r="H427" s="25"/>
    </row>
    <row r="428" spans="7:8" x14ac:dyDescent="0.2">
      <c r="G428" s="25"/>
      <c r="H428" s="25"/>
    </row>
    <row r="429" spans="7:8" x14ac:dyDescent="0.2">
      <c r="G429" s="25"/>
      <c r="H429" s="25"/>
    </row>
    <row r="430" spans="7:8" x14ac:dyDescent="0.2">
      <c r="G430" s="25"/>
      <c r="H430" s="25"/>
    </row>
    <row r="431" spans="7:8" x14ac:dyDescent="0.2">
      <c r="G431" s="25"/>
      <c r="H431" s="25"/>
    </row>
    <row r="432" spans="7:8" x14ac:dyDescent="0.2">
      <c r="G432" s="25"/>
      <c r="H432" s="25"/>
    </row>
    <row r="433" spans="7:8" x14ac:dyDescent="0.2">
      <c r="G433" s="25"/>
      <c r="H433" s="25"/>
    </row>
    <row r="434" spans="7:8" x14ac:dyDescent="0.2">
      <c r="G434" s="25"/>
      <c r="H434" s="25"/>
    </row>
    <row r="435" spans="7:8" x14ac:dyDescent="0.2">
      <c r="G435" s="25"/>
      <c r="H435" s="25"/>
    </row>
    <row r="436" spans="7:8" x14ac:dyDescent="0.2">
      <c r="G436" s="25"/>
      <c r="H436" s="25"/>
    </row>
    <row r="437" spans="7:8" x14ac:dyDescent="0.2">
      <c r="G437" s="25"/>
      <c r="H437" s="25"/>
    </row>
    <row r="438" spans="7:8" x14ac:dyDescent="0.2">
      <c r="G438" s="25"/>
      <c r="H438" s="25"/>
    </row>
    <row r="439" spans="7:8" x14ac:dyDescent="0.2">
      <c r="G439" s="25"/>
      <c r="H439" s="25"/>
    </row>
    <row r="440" spans="7:8" x14ac:dyDescent="0.2">
      <c r="G440" s="25"/>
      <c r="H440" s="25"/>
    </row>
    <row r="441" spans="7:8" x14ac:dyDescent="0.2">
      <c r="G441" s="25"/>
      <c r="H441" s="25"/>
    </row>
    <row r="442" spans="7:8" x14ac:dyDescent="0.2">
      <c r="G442" s="25"/>
      <c r="H442" s="25"/>
    </row>
    <row r="443" spans="7:8" x14ac:dyDescent="0.2">
      <c r="G443" s="25"/>
      <c r="H443" s="25"/>
    </row>
    <row r="444" spans="7:8" x14ac:dyDescent="0.2">
      <c r="G444" s="25"/>
      <c r="H444" s="25"/>
    </row>
    <row r="445" spans="7:8" x14ac:dyDescent="0.2">
      <c r="G445" s="25"/>
      <c r="H445" s="25"/>
    </row>
    <row r="446" spans="7:8" x14ac:dyDescent="0.2">
      <c r="G446" s="25"/>
      <c r="H446" s="25"/>
    </row>
    <row r="447" spans="7:8" x14ac:dyDescent="0.2">
      <c r="G447" s="25"/>
      <c r="H447" s="25"/>
    </row>
    <row r="448" spans="7:8" x14ac:dyDescent="0.2">
      <c r="G448" s="25"/>
      <c r="H448" s="25"/>
    </row>
    <row r="449" spans="7:8" x14ac:dyDescent="0.2">
      <c r="G449" s="25"/>
      <c r="H449" s="25"/>
    </row>
    <row r="450" spans="7:8" x14ac:dyDescent="0.2">
      <c r="G450" s="25"/>
      <c r="H450" s="25"/>
    </row>
    <row r="451" spans="7:8" x14ac:dyDescent="0.2">
      <c r="G451" s="25"/>
      <c r="H451" s="25"/>
    </row>
    <row r="452" spans="7:8" x14ac:dyDescent="0.2">
      <c r="G452" s="25"/>
      <c r="H452" s="25"/>
    </row>
    <row r="453" spans="7:8" x14ac:dyDescent="0.2">
      <c r="G453" s="25"/>
      <c r="H453" s="25"/>
    </row>
    <row r="454" spans="7:8" x14ac:dyDescent="0.2">
      <c r="G454" s="25"/>
      <c r="H454" s="25"/>
    </row>
    <row r="455" spans="7:8" x14ac:dyDescent="0.2">
      <c r="G455" s="25"/>
      <c r="H455" s="25"/>
    </row>
    <row r="456" spans="7:8" x14ac:dyDescent="0.2">
      <c r="G456" s="25"/>
      <c r="H456" s="25"/>
    </row>
    <row r="457" spans="7:8" x14ac:dyDescent="0.2">
      <c r="G457" s="25"/>
      <c r="H457" s="25"/>
    </row>
    <row r="458" spans="7:8" x14ac:dyDescent="0.2">
      <c r="G458" s="25"/>
      <c r="H458" s="25"/>
    </row>
    <row r="459" spans="7:8" x14ac:dyDescent="0.2">
      <c r="G459" s="25"/>
      <c r="H459" s="25"/>
    </row>
    <row r="460" spans="7:8" x14ac:dyDescent="0.2">
      <c r="G460" s="25"/>
      <c r="H460" s="25"/>
    </row>
    <row r="461" spans="7:8" x14ac:dyDescent="0.2">
      <c r="G461" s="25"/>
      <c r="H461" s="25"/>
    </row>
    <row r="462" spans="7:8" x14ac:dyDescent="0.2">
      <c r="G462" s="25"/>
      <c r="H462" s="25"/>
    </row>
    <row r="463" spans="7:8" x14ac:dyDescent="0.2">
      <c r="G463" s="25"/>
      <c r="H463" s="25"/>
    </row>
    <row r="464" spans="7:8" x14ac:dyDescent="0.2">
      <c r="G464" s="25"/>
      <c r="H464" s="25"/>
    </row>
    <row r="465" spans="7:8" x14ac:dyDescent="0.2">
      <c r="G465" s="25"/>
      <c r="H465" s="25"/>
    </row>
    <row r="466" spans="7:8" x14ac:dyDescent="0.2">
      <c r="G466" s="25"/>
      <c r="H466" s="25"/>
    </row>
    <row r="467" spans="7:8" x14ac:dyDescent="0.2">
      <c r="G467" s="25"/>
      <c r="H467" s="25"/>
    </row>
    <row r="468" spans="7:8" x14ac:dyDescent="0.2">
      <c r="G468" s="25"/>
      <c r="H468" s="25"/>
    </row>
    <row r="469" spans="7:8" x14ac:dyDescent="0.2">
      <c r="G469" s="25"/>
      <c r="H469" s="25"/>
    </row>
    <row r="470" spans="7:8" x14ac:dyDescent="0.2">
      <c r="G470" s="25"/>
      <c r="H470" s="25"/>
    </row>
    <row r="471" spans="7:8" x14ac:dyDescent="0.2">
      <c r="G471" s="25"/>
      <c r="H471" s="25"/>
    </row>
    <row r="472" spans="7:8" x14ac:dyDescent="0.2">
      <c r="G472" s="25"/>
      <c r="H472" s="25"/>
    </row>
    <row r="473" spans="7:8" x14ac:dyDescent="0.2">
      <c r="G473" s="25"/>
      <c r="H473" s="25"/>
    </row>
    <row r="474" spans="7:8" x14ac:dyDescent="0.2">
      <c r="G474" s="25"/>
      <c r="H474" s="25"/>
    </row>
    <row r="475" spans="7:8" x14ac:dyDescent="0.2">
      <c r="G475" s="25"/>
      <c r="H475" s="25"/>
    </row>
    <row r="476" spans="7:8" x14ac:dyDescent="0.2">
      <c r="G476" s="25"/>
      <c r="H476" s="25"/>
    </row>
    <row r="477" spans="7:8" x14ac:dyDescent="0.2">
      <c r="G477" s="25"/>
      <c r="H477" s="25"/>
    </row>
    <row r="478" spans="7:8" x14ac:dyDescent="0.2">
      <c r="G478" s="25"/>
      <c r="H478" s="25"/>
    </row>
    <row r="479" spans="7:8" x14ac:dyDescent="0.2">
      <c r="G479" s="25"/>
      <c r="H479" s="25"/>
    </row>
    <row r="480" spans="7:8" x14ac:dyDescent="0.2">
      <c r="G480" s="25"/>
      <c r="H480" s="25"/>
    </row>
    <row r="481" spans="7:8" x14ac:dyDescent="0.2">
      <c r="G481" s="25"/>
      <c r="H481" s="25"/>
    </row>
    <row r="482" spans="7:8" x14ac:dyDescent="0.2">
      <c r="G482" s="25"/>
      <c r="H482" s="25"/>
    </row>
    <row r="483" spans="7:8" x14ac:dyDescent="0.2">
      <c r="G483" s="25"/>
      <c r="H483" s="25"/>
    </row>
    <row r="484" spans="7:8" x14ac:dyDescent="0.2">
      <c r="G484" s="25"/>
      <c r="H484" s="25"/>
    </row>
    <row r="485" spans="7:8" x14ac:dyDescent="0.2">
      <c r="G485" s="25"/>
      <c r="H485" s="25"/>
    </row>
    <row r="486" spans="7:8" x14ac:dyDescent="0.2">
      <c r="G486" s="25"/>
      <c r="H486" s="25"/>
    </row>
    <row r="487" spans="7:8" x14ac:dyDescent="0.2">
      <c r="G487" s="25"/>
      <c r="H487" s="25"/>
    </row>
    <row r="488" spans="7:8" x14ac:dyDescent="0.2">
      <c r="G488" s="25"/>
      <c r="H488" s="25"/>
    </row>
    <row r="489" spans="7:8" x14ac:dyDescent="0.2">
      <c r="G489" s="25"/>
      <c r="H489" s="25"/>
    </row>
    <row r="490" spans="7:8" x14ac:dyDescent="0.2">
      <c r="G490" s="25"/>
      <c r="H490" s="25"/>
    </row>
    <row r="491" spans="7:8" x14ac:dyDescent="0.2">
      <c r="G491" s="25"/>
      <c r="H491" s="25"/>
    </row>
    <row r="492" spans="7:8" x14ac:dyDescent="0.2">
      <c r="G492" s="25"/>
      <c r="H492" s="25"/>
    </row>
    <row r="493" spans="7:8" x14ac:dyDescent="0.2">
      <c r="G493" s="25"/>
      <c r="H493" s="25"/>
    </row>
    <row r="494" spans="7:8" x14ac:dyDescent="0.2">
      <c r="G494" s="25"/>
      <c r="H494" s="25"/>
    </row>
    <row r="495" spans="7:8" x14ac:dyDescent="0.2">
      <c r="G495" s="25"/>
      <c r="H495" s="25"/>
    </row>
    <row r="496" spans="7:8" x14ac:dyDescent="0.2">
      <c r="G496" s="25"/>
      <c r="H496" s="25"/>
    </row>
    <row r="497" spans="7:8" x14ac:dyDescent="0.2">
      <c r="G497" s="25"/>
      <c r="H497" s="25"/>
    </row>
    <row r="498" spans="7:8" x14ac:dyDescent="0.2">
      <c r="G498" s="25"/>
      <c r="H498" s="25"/>
    </row>
    <row r="499" spans="7:8" x14ac:dyDescent="0.2">
      <c r="G499" s="25"/>
      <c r="H499" s="25"/>
    </row>
    <row r="500" spans="7:8" x14ac:dyDescent="0.2">
      <c r="G500" s="25"/>
      <c r="H500" s="25"/>
    </row>
    <row r="501" spans="7:8" x14ac:dyDescent="0.2">
      <c r="G501" s="25"/>
      <c r="H501" s="25"/>
    </row>
    <row r="502" spans="7:8" x14ac:dyDescent="0.2">
      <c r="G502" s="25"/>
      <c r="H502" s="25"/>
    </row>
    <row r="503" spans="7:8" x14ac:dyDescent="0.2">
      <c r="G503" s="25"/>
      <c r="H503" s="25"/>
    </row>
  </sheetData>
  <mergeCells count="5">
    <mergeCell ref="B1:G1"/>
    <mergeCell ref="B10:G10"/>
    <mergeCell ref="B22:G22"/>
    <mergeCell ref="B4:G4"/>
    <mergeCell ref="I27:K27"/>
  </mergeCells>
  <printOptions horizontalCentered="1" verticalCentered="1"/>
  <pageMargins left="0.75" right="0.75" top="1" bottom="1" header="0.5" footer="0.5"/>
  <pageSetup scale="71" orientation="landscape" r:id="rId1"/>
  <headerFooter alignWithMargins="0"/>
  <rowBreaks count="2" manualBreakCount="2">
    <brk id="9" min="1" max="6" man="1"/>
    <brk id="21"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CD3EF-41A5-4063-B156-2878295B325F}">
  <sheetPr codeName="Sheet3"/>
  <dimension ref="A1:J16"/>
  <sheetViews>
    <sheetView view="pageBreakPreview" zoomScaleNormal="90" zoomScaleSheetLayoutView="100" workbookViewId="0">
      <selection activeCell="G12" sqref="G12"/>
    </sheetView>
  </sheetViews>
  <sheetFormatPr defaultColWidth="9.140625" defaultRowHeight="12.75" x14ac:dyDescent="0.2"/>
  <cols>
    <col min="1" max="1" width="6.28515625" style="11" customWidth="1"/>
    <col min="2" max="2" width="31.28515625" style="11" customWidth="1"/>
    <col min="3" max="4" width="12.7109375" style="11" customWidth="1"/>
    <col min="5" max="5" width="100.7109375" style="11" customWidth="1"/>
    <col min="6" max="16384" width="9.140625" style="11"/>
  </cols>
  <sheetData>
    <row r="1" spans="1:10" s="6" customFormat="1" ht="20.100000000000001" customHeight="1" thickBot="1" x14ac:dyDescent="0.25">
      <c r="A1" s="64" t="s">
        <v>43</v>
      </c>
      <c r="B1" s="65"/>
      <c r="C1" s="65"/>
      <c r="D1" s="65"/>
      <c r="E1" s="66"/>
    </row>
    <row r="2" spans="1:10" ht="47.25" x14ac:dyDescent="0.2">
      <c r="A2" s="26" t="s">
        <v>5</v>
      </c>
      <c r="B2" s="27" t="s">
        <v>6</v>
      </c>
      <c r="C2" s="28" t="s">
        <v>7</v>
      </c>
      <c r="D2" s="28" t="s">
        <v>8</v>
      </c>
      <c r="E2" s="29" t="s">
        <v>9</v>
      </c>
    </row>
    <row r="3" spans="1:10" ht="76.5" x14ac:dyDescent="0.2">
      <c r="A3" s="21">
        <v>0.01</v>
      </c>
      <c r="B3" s="13" t="s">
        <v>40</v>
      </c>
      <c r="C3" s="14" t="s">
        <v>14</v>
      </c>
      <c r="D3" s="30" t="s">
        <v>71</v>
      </c>
      <c r="E3" s="31" t="s">
        <v>98</v>
      </c>
      <c r="G3" s="51" t="s">
        <v>59</v>
      </c>
      <c r="H3" s="62">
        <v>24</v>
      </c>
      <c r="I3" s="36">
        <v>50</v>
      </c>
      <c r="J3" s="45" t="s">
        <v>64</v>
      </c>
    </row>
    <row r="4" spans="1:10" ht="72.75" x14ac:dyDescent="0.2">
      <c r="A4" s="21">
        <v>0.02</v>
      </c>
      <c r="B4" s="13" t="s">
        <v>41</v>
      </c>
      <c r="C4" s="14" t="s">
        <v>14</v>
      </c>
      <c r="D4" s="30" t="s">
        <v>45</v>
      </c>
      <c r="E4" s="31" t="s">
        <v>75</v>
      </c>
    </row>
    <row r="5" spans="1:10" ht="43.5" x14ac:dyDescent="0.2">
      <c r="A5" s="41">
        <v>0.03</v>
      </c>
      <c r="B5" s="13" t="s">
        <v>42</v>
      </c>
      <c r="C5" s="14" t="s">
        <v>14</v>
      </c>
      <c r="D5" s="30" t="s">
        <v>12</v>
      </c>
      <c r="E5" s="13" t="s">
        <v>74</v>
      </c>
    </row>
    <row r="6" spans="1:10" x14ac:dyDescent="0.2">
      <c r="D6" s="32"/>
      <c r="E6" s="32"/>
    </row>
    <row r="7" spans="1:10" x14ac:dyDescent="0.2">
      <c r="C7" s="33"/>
      <c r="D7" s="32"/>
      <c r="E7" s="32"/>
    </row>
    <row r="8" spans="1:10" x14ac:dyDescent="0.2">
      <c r="B8" s="33"/>
      <c r="C8" s="33"/>
      <c r="D8" s="33"/>
      <c r="E8" s="33"/>
    </row>
    <row r="9" spans="1:10" x14ac:dyDescent="0.2">
      <c r="B9" s="33"/>
      <c r="C9" s="33"/>
      <c r="D9" s="33"/>
      <c r="E9" s="33"/>
    </row>
    <row r="10" spans="1:10" x14ac:dyDescent="0.2">
      <c r="B10" s="33"/>
      <c r="C10" s="33"/>
      <c r="D10" s="33"/>
      <c r="E10" s="33"/>
    </row>
    <row r="11" spans="1:10" x14ac:dyDescent="0.2">
      <c r="B11" s="33"/>
      <c r="C11" s="33"/>
      <c r="D11" s="33"/>
      <c r="E11" s="33"/>
    </row>
    <row r="12" spans="1:10" x14ac:dyDescent="0.2">
      <c r="B12" s="33"/>
      <c r="C12" s="33"/>
      <c r="D12" s="33"/>
      <c r="E12" s="33"/>
    </row>
    <row r="13" spans="1:10" x14ac:dyDescent="0.2">
      <c r="B13" s="33"/>
      <c r="C13" s="33"/>
      <c r="D13" s="33"/>
      <c r="E13" s="33"/>
    </row>
    <row r="14" spans="1:10" x14ac:dyDescent="0.2">
      <c r="B14" s="33"/>
      <c r="C14" s="33"/>
      <c r="D14" s="33"/>
      <c r="E14" s="33"/>
    </row>
    <row r="15" spans="1:10" x14ac:dyDescent="0.2">
      <c r="B15" s="33"/>
      <c r="C15" s="33"/>
      <c r="D15" s="33"/>
      <c r="E15" s="33"/>
    </row>
    <row r="16" spans="1:10" x14ac:dyDescent="0.2">
      <c r="B16" s="33"/>
      <c r="C16" s="33"/>
      <c r="D16" s="33"/>
      <c r="E16" s="33"/>
    </row>
  </sheetData>
  <mergeCells count="1">
    <mergeCell ref="A1:E1"/>
  </mergeCells>
  <printOptions horizontalCentered="1" verticalCentered="1"/>
  <pageMargins left="0.75" right="0.75" top="1" bottom="1" header="0.5" footer="0.5"/>
  <pageSetup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ICE Guidelines</vt:lpstr>
      <vt:lpstr>ICE Analysis</vt:lpstr>
      <vt:lpstr>ICE Plans</vt:lpstr>
      <vt:lpstr>'ICE Analysis'!Print_Area</vt:lpstr>
      <vt:lpstr>'ICE Guidelines'!Print_Area</vt:lpstr>
      <vt:lpstr>'ICE Plans'!Print_Area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Lloyd</dc:creator>
  <cp:lastModifiedBy>Rakesh Sharma</cp:lastModifiedBy>
  <dcterms:created xsi:type="dcterms:W3CDTF">2018-11-27T16:50:55Z</dcterms:created>
  <dcterms:modified xsi:type="dcterms:W3CDTF">2019-10-25T22:05:46Z</dcterms:modified>
</cp:coreProperties>
</file>