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COdata\Shares\CO\Users\MT954MZ\MyDocs\Asset Maintenance\AMPER Grades\"/>
    </mc:Choice>
  </mc:AlternateContent>
  <xr:revisionPtr revIDLastSave="0" documentId="14_{ED50C5BC-D7E3-42E5-A182-CDD689656412}" xr6:coauthVersionLast="47" xr6:coauthVersionMax="47" xr10:uidLastSave="{00000000-0000-0000-0000-000000000000}"/>
  <workbookProtection workbookAlgorithmName="SHA-512" workbookHashValue="Y9CGJwD5pUGXiFblTvmDwBsQuffnQjU7rD8U5v0fMjxnsoALumgBkOdxZ5zMlYcLFspk/LCr17z0I1A411e/ig==" workbookSaltValue="VF+dYlfd25VIEF0r6j4RbA==" workbookSpinCount="100000" lockStructure="1"/>
  <bookViews>
    <workbookView xWindow="28680" yWindow="-120" windowWidth="29040" windowHeight="15840" xr2:uid="{53472A1F-7E2B-41E9-8A86-9EA177900589}"/>
  </bookViews>
  <sheets>
    <sheet name="Welcome" sheetId="87" r:id="rId1"/>
    <sheet name="Active Contracts by District" sheetId="1" r:id="rId2"/>
    <sheet name="Active Contracts by Contractor" sheetId="86" r:id="rId3"/>
    <sheet name="Active &amp; Closed Contracts" sheetId="88" r:id="rId4"/>
    <sheet name="E1F88" sheetId="2" r:id="rId5"/>
    <sheet name="E1G23" sheetId="3" r:id="rId6"/>
    <sheet name="E1L59" sheetId="59" r:id="rId7"/>
    <sheet name="E1M87" sheetId="60" r:id="rId8"/>
    <sheet name="E1N92" sheetId="4" r:id="rId9"/>
    <sheet name="E1O32" sheetId="5" r:id="rId10"/>
    <sheet name="E1S36" sheetId="7" r:id="rId11"/>
    <sheet name="E1T20" sheetId="6" r:id="rId12"/>
    <sheet name="E1T80" sheetId="8" r:id="rId13"/>
    <sheet name="E2K97" sheetId="61" r:id="rId14"/>
    <sheet name="E2088" sheetId="62" r:id="rId15"/>
    <sheet name="E2Q70" sheetId="63" r:id="rId16"/>
    <sheet name="E2Q71" sheetId="64" r:id="rId17"/>
    <sheet name="E2Q74" sheetId="65" r:id="rId18"/>
    <sheet name="E2R38" sheetId="66" r:id="rId19"/>
    <sheet name="E2R43" sheetId="67" r:id="rId20"/>
    <sheet name="E2R44" sheetId="9" r:id="rId21"/>
    <sheet name="E2R51" sheetId="68" r:id="rId22"/>
    <sheet name="E2R56" sheetId="69" r:id="rId23"/>
    <sheet name="E2S59" sheetId="11" r:id="rId24"/>
    <sheet name="E2V97" sheetId="12" r:id="rId25"/>
    <sheet name="E2X03" sheetId="18" r:id="rId26"/>
    <sheet name="E2Y74" sheetId="14" r:id="rId27"/>
    <sheet name="E2Y86" sheetId="15" r:id="rId28"/>
    <sheet name="E2Z32" sheetId="16" r:id="rId29"/>
    <sheet name="E2Z70" sheetId="13" r:id="rId30"/>
    <sheet name="E2Z71" sheetId="10" r:id="rId31"/>
    <sheet name="E2Z80" sheetId="17" r:id="rId32"/>
    <sheet name="BD524" sheetId="20" r:id="rId33"/>
    <sheet name="E3G97" sheetId="21" r:id="rId34"/>
    <sheet name="E3J21" sheetId="71" r:id="rId35"/>
    <sheet name="E3M31" sheetId="22" r:id="rId36"/>
    <sheet name="E3O40" sheetId="23" r:id="rId37"/>
    <sheet name="E3P16" sheetId="24" r:id="rId38"/>
    <sheet name="E3R56" sheetId="19" r:id="rId39"/>
    <sheet name="E3U26" sheetId="54" r:id="rId40"/>
    <sheet name="E4H52" sheetId="72" r:id="rId41"/>
    <sheet name="E4L77" sheetId="25" r:id="rId42"/>
    <sheet name="E4L78" sheetId="73" r:id="rId43"/>
    <sheet name="E4N77" sheetId="74" r:id="rId44"/>
    <sheet name="E4Q30" sheetId="26" r:id="rId45"/>
    <sheet name="E4R18" sheetId="27" r:id="rId46"/>
    <sheet name="E4S94" sheetId="28" r:id="rId47"/>
    <sheet name="E4T63" sheetId="29" r:id="rId48"/>
    <sheet name="E4T64" sheetId="30" r:id="rId49"/>
    <sheet name="E4U23" sheetId="31" r:id="rId50"/>
    <sheet name="E5N05" sheetId="32" r:id="rId51"/>
    <sheet name="E5P05" sheetId="75" r:id="rId52"/>
    <sheet name="E5P60" sheetId="76" r:id="rId53"/>
    <sheet name="E5P62" sheetId="77" r:id="rId54"/>
    <sheet name="E5Q90" sheetId="33" r:id="rId55"/>
    <sheet name="E5T54" sheetId="34" r:id="rId56"/>
    <sheet name="E5U43" sheetId="35" r:id="rId57"/>
    <sheet name="E5U63" sheetId="36" r:id="rId58"/>
    <sheet name="E5U89" sheetId="37" r:id="rId59"/>
    <sheet name="E5V46" sheetId="57" r:id="rId60"/>
    <sheet name="E5V69" sheetId="38" r:id="rId61"/>
    <sheet name="E5V71" sheetId="56" r:id="rId62"/>
    <sheet name="E6D11" sheetId="78" r:id="rId63"/>
    <sheet name="E6I47" sheetId="79" r:id="rId64"/>
    <sheet name="E6I97" sheetId="39" r:id="rId65"/>
    <sheet name="E6M77" sheetId="40" r:id="rId66"/>
    <sheet name="E6N26" sheetId="41" r:id="rId67"/>
    <sheet name="E6N37" sheetId="58" r:id="rId68"/>
    <sheet name="E7G51" sheetId="80" r:id="rId69"/>
    <sheet name="E7H52" sheetId="81" r:id="rId70"/>
    <sheet name="E7I87" sheetId="44" r:id="rId71"/>
    <sheet name="E7I95" sheetId="45" r:id="rId72"/>
    <sheet name="E7J67" sheetId="46" r:id="rId73"/>
    <sheet name="E7L15" sheetId="47" r:id="rId74"/>
    <sheet name="E7M59" sheetId="42" r:id="rId75"/>
    <sheet name="E7M98" sheetId="43" r:id="rId76"/>
    <sheet name="E7M99" sheetId="82" r:id="rId77"/>
    <sheet name="E7N65" sheetId="53" r:id="rId78"/>
    <sheet name="E8M31" sheetId="83" r:id="rId79"/>
    <sheet name="E8M70" sheetId="48" r:id="rId80"/>
    <sheet name="E8N09" sheetId="84" r:id="rId81"/>
    <sheet name="E8P46" sheetId="49" r:id="rId82"/>
    <sheet name="E8Q56" sheetId="50" r:id="rId83"/>
    <sheet name="E8R87" sheetId="51" r:id="rId84"/>
    <sheet name="E8S48" sheetId="52" r:id="rId8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0" i="88" l="1"/>
  <c r="I132" i="88"/>
  <c r="I103" i="88"/>
  <c r="I80" i="88"/>
  <c r="I142" i="88"/>
  <c r="I42" i="88"/>
  <c r="I12" i="88" l="1"/>
  <c r="D114" i="88"/>
  <c r="L108" i="88" s="1"/>
  <c r="C114" i="88"/>
  <c r="K108" i="88" s="1"/>
  <c r="B114" i="88"/>
  <c r="J108" i="88" s="1"/>
  <c r="D112" i="88"/>
  <c r="L124" i="88" s="1"/>
  <c r="C112" i="88"/>
  <c r="K124" i="88" s="1"/>
  <c r="B112" i="88"/>
  <c r="J124" i="88" s="1"/>
  <c r="D110" i="88"/>
  <c r="L107" i="88" s="1"/>
  <c r="C110" i="88"/>
  <c r="K107" i="88" s="1"/>
  <c r="B110" i="88"/>
  <c r="J107" i="88" s="1"/>
  <c r="D108" i="88"/>
  <c r="L59" i="88" s="1"/>
  <c r="C108" i="88"/>
  <c r="K59" i="88" s="1"/>
  <c r="B108" i="88"/>
  <c r="J59" i="88" s="1"/>
  <c r="D106" i="88"/>
  <c r="L92" i="88" s="1"/>
  <c r="C106" i="88"/>
  <c r="K92" i="88" s="1"/>
  <c r="B106" i="88"/>
  <c r="J92" i="88" s="1"/>
  <c r="D104" i="88"/>
  <c r="L91" i="88" s="1"/>
  <c r="C104" i="88"/>
  <c r="K91" i="88" s="1"/>
  <c r="B104" i="88"/>
  <c r="J91" i="88" s="1"/>
  <c r="D102" i="88"/>
  <c r="L123" i="88" s="1"/>
  <c r="C102" i="88"/>
  <c r="K123" i="88" s="1"/>
  <c r="B102" i="88"/>
  <c r="J123" i="88" s="1"/>
  <c r="D100" i="88"/>
  <c r="L90" i="88" s="1"/>
  <c r="C100" i="88"/>
  <c r="K90" i="88" s="1"/>
  <c r="B100" i="88"/>
  <c r="J90" i="88" s="1"/>
  <c r="D98" i="88"/>
  <c r="L58" i="88" s="1"/>
  <c r="C98" i="88"/>
  <c r="K58" i="88" s="1"/>
  <c r="B98" i="88"/>
  <c r="J58" i="88" s="1"/>
  <c r="D96" i="88"/>
  <c r="L30" i="88" s="1"/>
  <c r="C96" i="88"/>
  <c r="K30" i="88" s="1"/>
  <c r="B96" i="88"/>
  <c r="J30" i="88" s="1"/>
  <c r="D90" i="88"/>
  <c r="L57" i="88" s="1"/>
  <c r="C90" i="88"/>
  <c r="K57" i="88" s="1"/>
  <c r="B90" i="88"/>
  <c r="J57" i="88" s="1"/>
  <c r="D88" i="88"/>
  <c r="L29" i="88" s="1"/>
  <c r="C88" i="88"/>
  <c r="K29" i="88" s="1"/>
  <c r="B88" i="88"/>
  <c r="J29" i="88" s="1"/>
  <c r="D86" i="88"/>
  <c r="L28" i="88" s="1"/>
  <c r="C86" i="88"/>
  <c r="K28" i="88" s="1"/>
  <c r="B86" i="88"/>
  <c r="J28" i="88" s="1"/>
  <c r="D84" i="88"/>
  <c r="L27" i="88" s="1"/>
  <c r="C84" i="88"/>
  <c r="K27" i="88" s="1"/>
  <c r="B84" i="88"/>
  <c r="J27" i="88" s="1"/>
  <c r="D82" i="88"/>
  <c r="L56" i="88" s="1"/>
  <c r="C82" i="88"/>
  <c r="K56" i="88" s="1"/>
  <c r="B82" i="88"/>
  <c r="J56" i="88" s="1"/>
  <c r="D80" i="88"/>
  <c r="L26" i="88" s="1"/>
  <c r="C80" i="88"/>
  <c r="K26" i="88" s="1"/>
  <c r="B80" i="88"/>
  <c r="J26" i="88" s="1"/>
  <c r="D78" i="88"/>
  <c r="L25" i="88" s="1"/>
  <c r="C78" i="88"/>
  <c r="K25" i="88" s="1"/>
  <c r="B78" i="88"/>
  <c r="J25" i="88" s="1"/>
  <c r="D76" i="88"/>
  <c r="L55" i="88" s="1"/>
  <c r="C76" i="88"/>
  <c r="K55" i="88" s="1"/>
  <c r="B76" i="88"/>
  <c r="J55" i="88" s="1"/>
  <c r="D200" i="88"/>
  <c r="L97" i="88" s="1"/>
  <c r="C200" i="88"/>
  <c r="K97" i="88" s="1"/>
  <c r="B200" i="88"/>
  <c r="J97" i="88" s="1"/>
  <c r="D198" i="88"/>
  <c r="L112" i="88" s="1"/>
  <c r="C198" i="88"/>
  <c r="K112" i="88" s="1"/>
  <c r="B198" i="88"/>
  <c r="J112" i="88" s="1"/>
  <c r="D196" i="88"/>
  <c r="L36" i="88" s="1"/>
  <c r="C196" i="88"/>
  <c r="K36" i="88" s="1"/>
  <c r="B196" i="88"/>
  <c r="J36" i="88" s="1"/>
  <c r="D194" i="88"/>
  <c r="L96" i="88" s="1"/>
  <c r="C194" i="88"/>
  <c r="K96" i="88" s="1"/>
  <c r="B194" i="88"/>
  <c r="J96" i="88" s="1"/>
  <c r="D192" i="88"/>
  <c r="L95" i="88" s="1"/>
  <c r="C192" i="88"/>
  <c r="K95" i="88" s="1"/>
  <c r="B192" i="88"/>
  <c r="J95" i="88" s="1"/>
  <c r="D190" i="88"/>
  <c r="L111" i="88" s="1"/>
  <c r="C190" i="88"/>
  <c r="K111" i="88" s="1"/>
  <c r="B190" i="88"/>
  <c r="J111" i="88" s="1"/>
  <c r="D188" i="88"/>
  <c r="L74" i="88" s="1"/>
  <c r="C188" i="88"/>
  <c r="K74" i="88" s="1"/>
  <c r="B188" i="88"/>
  <c r="J74" i="88" s="1"/>
  <c r="D182" i="88"/>
  <c r="L94" i="88" s="1"/>
  <c r="C182" i="88"/>
  <c r="K94" i="88" s="1"/>
  <c r="B182" i="88"/>
  <c r="J94" i="88" s="1"/>
  <c r="D180" i="88"/>
  <c r="L73" i="88" s="1"/>
  <c r="C180" i="88"/>
  <c r="K73" i="88" s="1"/>
  <c r="B180" i="88"/>
  <c r="J73" i="88" s="1"/>
  <c r="D178" i="88"/>
  <c r="L145" i="88" s="1"/>
  <c r="L142" i="88" s="1"/>
  <c r="C178" i="88"/>
  <c r="K145" i="88" s="1"/>
  <c r="K142" i="88" s="1"/>
  <c r="B178" i="88"/>
  <c r="J145" i="88" s="1"/>
  <c r="J142" i="88" s="1"/>
  <c r="D176" i="88"/>
  <c r="L35" i="88" s="1"/>
  <c r="C176" i="88"/>
  <c r="K35" i="88" s="1"/>
  <c r="B176" i="88"/>
  <c r="J35" i="88" s="1"/>
  <c r="D174" i="88"/>
  <c r="L72" i="88" s="1"/>
  <c r="C174" i="88"/>
  <c r="K72" i="88" s="1"/>
  <c r="B174" i="88"/>
  <c r="J72" i="88" s="1"/>
  <c r="D172" i="88"/>
  <c r="L71" i="88" s="1"/>
  <c r="C172" i="88"/>
  <c r="K71" i="88" s="1"/>
  <c r="B172" i="88"/>
  <c r="J71" i="88" s="1"/>
  <c r="D170" i="88"/>
  <c r="L34" i="88" s="1"/>
  <c r="C170" i="88"/>
  <c r="K34" i="88" s="1"/>
  <c r="B170" i="88"/>
  <c r="J34" i="88" s="1"/>
  <c r="D168" i="88"/>
  <c r="L70" i="88" s="1"/>
  <c r="C168" i="88"/>
  <c r="K70" i="88" s="1"/>
  <c r="B168" i="88"/>
  <c r="J70" i="88" s="1"/>
  <c r="D166" i="88"/>
  <c r="L69" i="88" s="1"/>
  <c r="C166" i="88"/>
  <c r="K69" i="88" s="1"/>
  <c r="B166" i="88"/>
  <c r="J69" i="88" s="1"/>
  <c r="D164" i="88"/>
  <c r="L93" i="88" s="1"/>
  <c r="C164" i="88"/>
  <c r="K93" i="88" s="1"/>
  <c r="B164" i="88"/>
  <c r="J93" i="88" s="1"/>
  <c r="D158" i="88"/>
  <c r="L110" i="88" s="1"/>
  <c r="C158" i="88"/>
  <c r="K110" i="88" s="1"/>
  <c r="B158" i="88"/>
  <c r="J110" i="88" s="1"/>
  <c r="D156" i="88"/>
  <c r="L126" i="88" s="1"/>
  <c r="C156" i="88"/>
  <c r="K126" i="88" s="1"/>
  <c r="B156" i="88"/>
  <c r="J126" i="88" s="1"/>
  <c r="D154" i="88"/>
  <c r="L33" i="88" s="1"/>
  <c r="C154" i="88"/>
  <c r="K33" i="88" s="1"/>
  <c r="B154" i="88"/>
  <c r="J33" i="88" s="1"/>
  <c r="D152" i="88"/>
  <c r="L68" i="88" s="1"/>
  <c r="C152" i="88"/>
  <c r="K68" i="88" s="1"/>
  <c r="B152" i="88"/>
  <c r="J68" i="88" s="1"/>
  <c r="D150" i="88"/>
  <c r="L67" i="88" s="1"/>
  <c r="C150" i="88"/>
  <c r="K67" i="88" s="1"/>
  <c r="B150" i="88"/>
  <c r="J67" i="88" s="1"/>
  <c r="D148" i="88"/>
  <c r="L125" i="88" s="1"/>
  <c r="C148" i="88"/>
  <c r="K125" i="88" s="1"/>
  <c r="B148" i="88"/>
  <c r="J125" i="88" s="1"/>
  <c r="D142" i="88"/>
  <c r="L136" i="88" s="1"/>
  <c r="C142" i="88"/>
  <c r="K136" i="88" s="1"/>
  <c r="B142" i="88"/>
  <c r="J136" i="88" s="1"/>
  <c r="D140" i="88"/>
  <c r="L66" i="88" s="1"/>
  <c r="C140" i="88"/>
  <c r="K66" i="88" s="1"/>
  <c r="B140" i="88"/>
  <c r="J66" i="88" s="1"/>
  <c r="D138" i="88"/>
  <c r="L135" i="88" s="1"/>
  <c r="C138" i="88"/>
  <c r="K135" i="88" s="1"/>
  <c r="B138" i="88"/>
  <c r="J135" i="88" s="1"/>
  <c r="D136" i="88"/>
  <c r="L65" i="88" s="1"/>
  <c r="C136" i="88"/>
  <c r="K65" i="88" s="1"/>
  <c r="B136" i="88"/>
  <c r="J65" i="88" s="1"/>
  <c r="D134" i="88"/>
  <c r="L109" i="88" s="1"/>
  <c r="C134" i="88"/>
  <c r="K109" i="88" s="1"/>
  <c r="B134" i="88"/>
  <c r="J109" i="88" s="1"/>
  <c r="D132" i="88"/>
  <c r="L32" i="88" s="1"/>
  <c r="C132" i="88"/>
  <c r="K32" i="88" s="1"/>
  <c r="B132" i="88"/>
  <c r="J32" i="88" s="1"/>
  <c r="D130" i="88"/>
  <c r="L64" i="88" s="1"/>
  <c r="C130" i="88"/>
  <c r="K64" i="88" s="1"/>
  <c r="B130" i="88"/>
  <c r="J64" i="88" s="1"/>
  <c r="D128" i="88"/>
  <c r="L63" i="88" s="1"/>
  <c r="C128" i="88"/>
  <c r="K63" i="88" s="1"/>
  <c r="B128" i="88"/>
  <c r="J63" i="88" s="1"/>
  <c r="D126" i="88"/>
  <c r="L62" i="88" s="1"/>
  <c r="C126" i="88"/>
  <c r="K62" i="88" s="1"/>
  <c r="B126" i="88"/>
  <c r="J62" i="88" s="1"/>
  <c r="D124" i="88"/>
  <c r="L61" i="88" s="1"/>
  <c r="C124" i="88"/>
  <c r="K61" i="88" s="1"/>
  <c r="B124" i="88"/>
  <c r="J61" i="88" s="1"/>
  <c r="D122" i="88"/>
  <c r="L31" i="88" s="1"/>
  <c r="C122" i="88"/>
  <c r="K31" i="88" s="1"/>
  <c r="B122" i="88"/>
  <c r="J31" i="88" s="1"/>
  <c r="D120" i="88"/>
  <c r="L60" i="88" s="1"/>
  <c r="C120" i="88"/>
  <c r="K60" i="88" s="1"/>
  <c r="B120" i="88"/>
  <c r="J60" i="88" s="1"/>
  <c r="D70" i="88"/>
  <c r="L106" i="88" s="1"/>
  <c r="C70" i="88"/>
  <c r="K106" i="88" s="1"/>
  <c r="B70" i="88"/>
  <c r="J106" i="88" s="1"/>
  <c r="D68" i="88"/>
  <c r="L54" i="88" s="1"/>
  <c r="C68" i="88"/>
  <c r="K54" i="88" s="1"/>
  <c r="B68" i="88"/>
  <c r="J54" i="88" s="1"/>
  <c r="D66" i="88"/>
  <c r="L53" i="88" s="1"/>
  <c r="C66" i="88"/>
  <c r="K53" i="88" s="1"/>
  <c r="B66" i="88"/>
  <c r="J53" i="88" s="1"/>
  <c r="D64" i="88"/>
  <c r="L52" i="88" s="1"/>
  <c r="C64" i="88"/>
  <c r="K52" i="88" s="1"/>
  <c r="B64" i="88"/>
  <c r="J52" i="88" s="1"/>
  <c r="D62" i="88"/>
  <c r="L24" i="88" s="1"/>
  <c r="C62" i="88"/>
  <c r="K24" i="88" s="1"/>
  <c r="B62" i="88"/>
  <c r="J24" i="88" s="1"/>
  <c r="D60" i="88"/>
  <c r="L23" i="88" s="1"/>
  <c r="C60" i="88"/>
  <c r="K23" i="88" s="1"/>
  <c r="B60" i="88"/>
  <c r="J23" i="88" s="1"/>
  <c r="D58" i="88"/>
  <c r="L89" i="88" s="1"/>
  <c r="C58" i="88"/>
  <c r="K89" i="88" s="1"/>
  <c r="B58" i="88"/>
  <c r="J89" i="88" s="1"/>
  <c r="D56" i="88"/>
  <c r="L22" i="88" s="1"/>
  <c r="C56" i="88"/>
  <c r="K22" i="88" s="1"/>
  <c r="B56" i="88"/>
  <c r="J22" i="88" s="1"/>
  <c r="D54" i="88"/>
  <c r="L88" i="88" s="1"/>
  <c r="C54" i="88"/>
  <c r="K88" i="88" s="1"/>
  <c r="B54" i="88"/>
  <c r="J88" i="88" s="1"/>
  <c r="D52" i="88"/>
  <c r="L87" i="88" s="1"/>
  <c r="C52" i="88"/>
  <c r="K87" i="88" s="1"/>
  <c r="B52" i="88"/>
  <c r="J87" i="88" s="1"/>
  <c r="D50" i="88"/>
  <c r="L51" i="88" s="1"/>
  <c r="C50" i="88"/>
  <c r="K51" i="88" s="1"/>
  <c r="B50" i="88"/>
  <c r="J51" i="88" s="1"/>
  <c r="D48" i="88"/>
  <c r="L21" i="88" s="1"/>
  <c r="C48" i="88"/>
  <c r="K21" i="88" s="1"/>
  <c r="B48" i="88"/>
  <c r="J21" i="88" s="1"/>
  <c r="D46" i="88"/>
  <c r="L86" i="88" s="1"/>
  <c r="C46" i="88"/>
  <c r="K86" i="88" s="1"/>
  <c r="B46" i="88"/>
  <c r="J86" i="88" s="1"/>
  <c r="D44" i="88"/>
  <c r="L50" i="88" s="1"/>
  <c r="C44" i="88"/>
  <c r="K50" i="88" s="1"/>
  <c r="B44" i="88"/>
  <c r="J50" i="88" s="1"/>
  <c r="D42" i="88"/>
  <c r="L49" i="88" s="1"/>
  <c r="C42" i="88"/>
  <c r="K49" i="88" s="1"/>
  <c r="B42" i="88"/>
  <c r="J49" i="88" s="1"/>
  <c r="D40" i="88"/>
  <c r="L85" i="88" s="1"/>
  <c r="C40" i="88"/>
  <c r="K85" i="88" s="1"/>
  <c r="B40" i="88"/>
  <c r="J85" i="88" s="1"/>
  <c r="D38" i="88"/>
  <c r="L84" i="88" s="1"/>
  <c r="C38" i="88"/>
  <c r="K84" i="88" s="1"/>
  <c r="B38" i="88"/>
  <c r="J84" i="88" s="1"/>
  <c r="D36" i="88"/>
  <c r="L20" i="88" s="1"/>
  <c r="C36" i="88"/>
  <c r="K20" i="88" s="1"/>
  <c r="B36" i="88"/>
  <c r="J20" i="88" s="1"/>
  <c r="D34" i="88"/>
  <c r="L48" i="88" s="1"/>
  <c r="C34" i="88"/>
  <c r="K48" i="88" s="1"/>
  <c r="B34" i="88"/>
  <c r="J48" i="88" s="1"/>
  <c r="D12" i="88"/>
  <c r="L15" i="88" s="1"/>
  <c r="D14" i="88"/>
  <c r="L45" i="88" s="1"/>
  <c r="D18" i="88"/>
  <c r="L46" i="88" s="1"/>
  <c r="D24" i="88"/>
  <c r="L17" i="88" s="1"/>
  <c r="D28" i="88"/>
  <c r="L19" i="88" s="1"/>
  <c r="D26" i="88"/>
  <c r="L18" i="88" s="1"/>
  <c r="C28" i="88"/>
  <c r="K19" i="88" s="1"/>
  <c r="B28" i="88"/>
  <c r="J19" i="88" s="1"/>
  <c r="C26" i="88"/>
  <c r="K18" i="88" s="1"/>
  <c r="B26" i="88"/>
  <c r="J18" i="88" s="1"/>
  <c r="C24" i="88"/>
  <c r="K17" i="88" s="1"/>
  <c r="B24" i="88"/>
  <c r="J17" i="88" s="1"/>
  <c r="D22" i="88"/>
  <c r="L83" i="88" s="1"/>
  <c r="D20" i="88"/>
  <c r="L47" i="88" s="1"/>
  <c r="C20" i="88"/>
  <c r="K47" i="88" s="1"/>
  <c r="B20" i="88"/>
  <c r="J47" i="88" s="1"/>
  <c r="C18" i="88"/>
  <c r="K46" i="88" s="1"/>
  <c r="B18" i="88"/>
  <c r="J46" i="88" s="1"/>
  <c r="D16" i="88"/>
  <c r="L16" i="88" s="1"/>
  <c r="C16" i="88"/>
  <c r="K16" i="88" s="1"/>
  <c r="B16" i="88"/>
  <c r="J16" i="88" s="1"/>
  <c r="C14" i="88"/>
  <c r="K45" i="88" s="1"/>
  <c r="B14" i="88"/>
  <c r="J45" i="88" s="1"/>
  <c r="C12" i="88"/>
  <c r="K15" i="88" s="1"/>
  <c r="B12" i="88"/>
  <c r="J15" i="88" s="1"/>
  <c r="K59" i="1"/>
  <c r="E18" i="86" s="1"/>
  <c r="K57" i="1"/>
  <c r="E33" i="86" s="1"/>
  <c r="K55" i="1"/>
  <c r="K53" i="1"/>
  <c r="E17" i="86" s="1"/>
  <c r="D59" i="1"/>
  <c r="E16" i="86" s="1"/>
  <c r="D57" i="1"/>
  <c r="R13" i="86" s="1"/>
  <c r="R10" i="86" s="1"/>
  <c r="D55" i="1"/>
  <c r="K27" i="86" s="1"/>
  <c r="D53" i="1"/>
  <c r="K26" i="86" s="1"/>
  <c r="K44" i="1"/>
  <c r="E32" i="86" s="1"/>
  <c r="K42" i="1"/>
  <c r="E44" i="86" s="1"/>
  <c r="K40" i="1"/>
  <c r="K25" i="86" s="1"/>
  <c r="D46" i="1"/>
  <c r="R24" i="86" s="1"/>
  <c r="D44" i="1"/>
  <c r="R23" i="86" s="1"/>
  <c r="D42" i="1"/>
  <c r="E31" i="86" s="1"/>
  <c r="D40" i="1"/>
  <c r="K24" i="86" s="1"/>
  <c r="K33" i="1"/>
  <c r="E30" i="86" s="1"/>
  <c r="K31" i="1"/>
  <c r="E43" i="86" s="1"/>
  <c r="K29" i="1"/>
  <c r="E29" i="86" s="1"/>
  <c r="K27" i="1"/>
  <c r="D33" i="1"/>
  <c r="K23" i="86" s="1"/>
  <c r="D31" i="1"/>
  <c r="K22" i="86" s="1"/>
  <c r="D29" i="1"/>
  <c r="K21" i="86" s="1"/>
  <c r="D27" i="1"/>
  <c r="K20" i="86" s="1"/>
  <c r="K20" i="1"/>
  <c r="E28" i="86" s="1"/>
  <c r="K18" i="1"/>
  <c r="K19" i="86" s="1"/>
  <c r="K16" i="1"/>
  <c r="K18" i="86" s="1"/>
  <c r="K14" i="1"/>
  <c r="E14" i="86" s="1"/>
  <c r="K12" i="1"/>
  <c r="K17" i="86" s="1"/>
  <c r="K10" i="1"/>
  <c r="K16" i="86" s="1"/>
  <c r="D16" i="1"/>
  <c r="K15" i="86" s="1"/>
  <c r="D10" i="1"/>
  <c r="E13" i="86" s="1"/>
  <c r="D12" i="1"/>
  <c r="K13" i="86" s="1"/>
  <c r="D14" i="1"/>
  <c r="K14" i="86" s="1"/>
  <c r="B3" i="29"/>
  <c r="B3" i="27"/>
  <c r="B3" i="5"/>
  <c r="B22" i="88" s="1"/>
  <c r="J83" i="88" s="1"/>
  <c r="B3" i="7"/>
  <c r="B3" i="6"/>
  <c r="B3" i="8"/>
  <c r="B3" i="9"/>
  <c r="B3" i="19"/>
  <c r="B3" i="24"/>
  <c r="B3" i="23"/>
  <c r="B3" i="21"/>
  <c r="B3" i="17"/>
  <c r="B3" i="15"/>
  <c r="B3" i="14"/>
  <c r="B3" i="18"/>
  <c r="B3" i="12"/>
  <c r="B3" i="30"/>
  <c r="B3" i="31"/>
  <c r="B3" i="35"/>
  <c r="B3" i="36"/>
  <c r="B3" i="57"/>
  <c r="B3" i="56"/>
  <c r="B3" i="40"/>
  <c r="B3" i="41"/>
  <c r="B3" i="58"/>
  <c r="B3" i="45"/>
  <c r="B3" i="42"/>
  <c r="B3" i="43"/>
  <c r="B3" i="53"/>
  <c r="B4" i="53"/>
  <c r="B3" i="49"/>
  <c r="B3" i="50"/>
  <c r="B3" i="51"/>
  <c r="B3" i="52"/>
  <c r="B4" i="43"/>
  <c r="B4" i="42"/>
  <c r="B4" i="41"/>
  <c r="B4" i="40"/>
  <c r="B4" i="57"/>
  <c r="B4" i="36"/>
  <c r="B4" i="35"/>
  <c r="B4" i="29"/>
  <c r="B4" i="30"/>
  <c r="B4" i="27"/>
  <c r="B4" i="19"/>
  <c r="B4" i="24"/>
  <c r="B4" i="23"/>
  <c r="B4" i="21"/>
  <c r="B4" i="17"/>
  <c r="B4" i="15"/>
  <c r="B4" i="14"/>
  <c r="B4" i="18"/>
  <c r="B4" i="12"/>
  <c r="B4" i="8"/>
  <c r="B4" i="6"/>
  <c r="B4" i="7"/>
  <c r="B4" i="5"/>
  <c r="C22" i="88" s="1"/>
  <c r="K83" i="88" s="1"/>
  <c r="B4" i="9"/>
  <c r="O10" i="86"/>
  <c r="O20" i="86"/>
  <c r="B40" i="86"/>
  <c r="H10" i="86"/>
  <c r="B10" i="86"/>
  <c r="B25" i="86"/>
  <c r="B4" i="51"/>
  <c r="K28" i="86"/>
  <c r="B4" i="58"/>
  <c r="K120" i="88" l="1"/>
  <c r="J120" i="88"/>
  <c r="L120" i="88"/>
  <c r="K132" i="88"/>
  <c r="K80" i="88"/>
  <c r="J132" i="88"/>
  <c r="J12" i="88"/>
  <c r="L12" i="88"/>
  <c r="K12" i="88"/>
  <c r="L42" i="88"/>
  <c r="J103" i="88"/>
  <c r="L132" i="88"/>
  <c r="K103" i="88"/>
  <c r="L103" i="88"/>
  <c r="J42" i="88"/>
  <c r="K42" i="88"/>
  <c r="J80" i="88"/>
  <c r="L80" i="88"/>
  <c r="R20" i="86"/>
  <c r="E40" i="86"/>
  <c r="K10" i="86"/>
  <c r="E25" i="86"/>
  <c r="E10" i="86"/>
  <c r="B4" i="31"/>
  <c r="B4" i="84" l="1"/>
  <c r="B3" i="84"/>
  <c r="B4" i="83"/>
  <c r="B3" i="83"/>
  <c r="B4" i="82" l="1"/>
  <c r="B3" i="82"/>
  <c r="B4" i="81" l="1"/>
  <c r="B3" i="81"/>
  <c r="B4" i="80"/>
  <c r="B3" i="80" l="1"/>
  <c r="B4" i="79"/>
  <c r="B3" i="79" l="1"/>
  <c r="B4" i="78"/>
  <c r="B3" i="78" l="1"/>
  <c r="B4" i="77"/>
  <c r="B3" i="77" l="1"/>
  <c r="B4" i="76" l="1"/>
  <c r="B3" i="76"/>
  <c r="B4" i="75" l="1"/>
  <c r="B3" i="75"/>
  <c r="B4" i="74" l="1"/>
  <c r="B3" i="74"/>
  <c r="B4" i="73" l="1"/>
  <c r="B3" i="73"/>
  <c r="B4" i="72" l="1"/>
  <c r="B3" i="72"/>
  <c r="B4" i="71" l="1"/>
  <c r="B3" i="71" l="1"/>
  <c r="B4" i="69" l="1"/>
  <c r="B3" i="69"/>
  <c r="B4" i="68"/>
  <c r="B3" i="68" l="1"/>
  <c r="B4" i="67"/>
  <c r="B3" i="67"/>
  <c r="B4" i="66" l="1"/>
  <c r="B3" i="66"/>
  <c r="B4" i="65" l="1"/>
  <c r="B3" i="65"/>
  <c r="B4" i="64" l="1"/>
  <c r="B3" i="64"/>
  <c r="B4" i="63"/>
  <c r="B3" i="63"/>
  <c r="B4" i="62"/>
  <c r="B3" i="62"/>
  <c r="B4" i="61" l="1"/>
  <c r="B3" i="61" l="1"/>
  <c r="B4" i="60"/>
  <c r="B3" i="60" l="1"/>
  <c r="B3" i="59" l="1"/>
  <c r="B4" i="59"/>
  <c r="B4" i="52"/>
  <c r="B4" i="50" l="1"/>
  <c r="B4" i="49" l="1"/>
  <c r="B4" i="47" l="1"/>
  <c r="B4" i="46" l="1"/>
  <c r="B3" i="46"/>
  <c r="B4" i="45" l="1"/>
  <c r="B4" i="56" l="1"/>
  <c r="B3" i="38"/>
  <c r="B4" i="38"/>
  <c r="B4" i="37" l="1"/>
  <c r="B3" i="37"/>
  <c r="B4" i="34" l="1"/>
  <c r="B3" i="34"/>
  <c r="B4" i="32" l="1"/>
  <c r="B3" i="32"/>
  <c r="B4" i="26" l="1"/>
  <c r="B3" i="26"/>
  <c r="B4" i="54" l="1"/>
  <c r="B3" i="54"/>
  <c r="B4" i="10" l="1"/>
  <c r="B3" i="10"/>
  <c r="B4" i="13" l="1"/>
  <c r="B3" i="13"/>
  <c r="B4" i="16" l="1"/>
  <c r="B3" i="16"/>
  <c r="B4" i="4" l="1"/>
  <c r="B3" i="4"/>
  <c r="B4" i="28" l="1"/>
  <c r="B3" i="28"/>
  <c r="B4" i="20" l="1"/>
  <c r="B3" i="20"/>
  <c r="C59" i="1" l="1"/>
  <c r="D16" i="86" s="1"/>
  <c r="B59" i="1"/>
  <c r="C16" i="86" s="1"/>
  <c r="J44" i="1"/>
  <c r="D32" i="86" s="1"/>
  <c r="I44" i="1"/>
  <c r="C32" i="86" s="1"/>
  <c r="C46" i="1"/>
  <c r="Q24" i="86" s="1"/>
  <c r="B46" i="1"/>
  <c r="P24" i="86" s="1"/>
  <c r="C44" i="1"/>
  <c r="Q23" i="86" s="1"/>
  <c r="B44" i="1"/>
  <c r="P23" i="86" s="1"/>
  <c r="P20" i="86" l="1"/>
  <c r="Q20" i="86"/>
  <c r="B4" i="48"/>
  <c r="B4" i="44" l="1"/>
  <c r="B3" i="44"/>
  <c r="B4" i="39" l="1"/>
  <c r="B4" i="33" l="1"/>
  <c r="B4" i="2" l="1"/>
  <c r="B3" i="2"/>
  <c r="B4" i="25" l="1"/>
  <c r="B3" i="25"/>
  <c r="B4" i="22" l="1"/>
  <c r="B3" i="22"/>
  <c r="B4" i="3"/>
  <c r="B3" i="3"/>
  <c r="B4" i="11" l="1"/>
  <c r="B3" i="11"/>
  <c r="J59" i="1" l="1"/>
  <c r="D18" i="86" s="1"/>
  <c r="J53" i="1"/>
  <c r="D17" i="86" s="1"/>
  <c r="C57" i="1"/>
  <c r="Q13" i="86" s="1"/>
  <c r="Q10" i="86" s="1"/>
  <c r="C55" i="1"/>
  <c r="J27" i="86" s="1"/>
  <c r="C53" i="1"/>
  <c r="J26" i="86" s="1"/>
  <c r="J42" i="1"/>
  <c r="D44" i="86" s="1"/>
  <c r="J33" i="1"/>
  <c r="D30" i="86" s="1"/>
  <c r="J27" i="1"/>
  <c r="D15" i="86" s="1"/>
  <c r="J20" i="1"/>
  <c r="D28" i="86" s="1"/>
  <c r="J18" i="1"/>
  <c r="J19" i="86" s="1"/>
  <c r="J16" i="1"/>
  <c r="J18" i="86" s="1"/>
  <c r="J10" i="1"/>
  <c r="J16" i="86" s="1"/>
  <c r="C16" i="1"/>
  <c r="J15" i="86" s="1"/>
  <c r="C14" i="1"/>
  <c r="J14" i="86" s="1"/>
  <c r="C10" i="1"/>
  <c r="D13" i="86" s="1"/>
  <c r="C27" i="1"/>
  <c r="J20" i="86" s="1"/>
  <c r="C29" i="1"/>
  <c r="J21" i="86" s="1"/>
  <c r="C31" i="1"/>
  <c r="J22" i="86" s="1"/>
  <c r="I42" i="1"/>
  <c r="C44" i="86" s="1"/>
  <c r="I59" i="1"/>
  <c r="C18" i="86" s="1"/>
  <c r="B3" i="48"/>
  <c r="B3" i="47"/>
  <c r="B3" i="39"/>
  <c r="B3" i="33"/>
  <c r="J57" i="1" l="1"/>
  <c r="D33" i="86" s="1"/>
  <c r="J55" i="1"/>
  <c r="J28" i="86" s="1"/>
  <c r="J40" i="1"/>
  <c r="J25" i="86" s="1"/>
  <c r="C42" i="1"/>
  <c r="D31" i="86" s="1"/>
  <c r="C40" i="1"/>
  <c r="J24" i="86" s="1"/>
  <c r="J31" i="1"/>
  <c r="D43" i="86" s="1"/>
  <c r="D40" i="86" s="1"/>
  <c r="J29" i="1"/>
  <c r="D29" i="86" s="1"/>
  <c r="C33" i="1"/>
  <c r="J23" i="86" s="1"/>
  <c r="J12" i="1"/>
  <c r="J17" i="86" s="1"/>
  <c r="C12" i="1"/>
  <c r="J13" i="86" s="1"/>
  <c r="J14" i="1"/>
  <c r="D14" i="86" s="1"/>
  <c r="D10" i="86" s="1"/>
  <c r="B53" i="1"/>
  <c r="I26" i="86" s="1"/>
  <c r="I40" i="1"/>
  <c r="I25" i="86" s="1"/>
  <c r="I57" i="1"/>
  <c r="C33" i="86" s="1"/>
  <c r="I55" i="1"/>
  <c r="I28" i="86" s="1"/>
  <c r="B57" i="1"/>
  <c r="P13" i="86" s="1"/>
  <c r="P10" i="86" s="1"/>
  <c r="B55" i="1"/>
  <c r="I27" i="86" s="1"/>
  <c r="I53" i="1"/>
  <c r="C17" i="86" s="1"/>
  <c r="B42" i="1"/>
  <c r="C31" i="86" s="1"/>
  <c r="B40" i="1"/>
  <c r="I24" i="86" s="1"/>
  <c r="I33" i="1"/>
  <c r="C30" i="86" s="1"/>
  <c r="J10" i="86" l="1"/>
  <c r="D25" i="86"/>
  <c r="I29" i="1"/>
  <c r="C29" i="86" s="1"/>
  <c r="I31" i="1"/>
  <c r="C43" i="86" s="1"/>
  <c r="C40" i="86" s="1"/>
  <c r="I27" i="1"/>
  <c r="C15" i="86" s="1"/>
  <c r="B33" i="1" l="1"/>
  <c r="I23" i="86" s="1"/>
  <c r="B31" i="1"/>
  <c r="I22" i="86" s="1"/>
  <c r="B29" i="1"/>
  <c r="I21" i="86" s="1"/>
  <c r="B27" i="1"/>
  <c r="I20" i="86" s="1"/>
  <c r="I20" i="1"/>
  <c r="C28" i="86" s="1"/>
  <c r="C25" i="86" s="1"/>
  <c r="I10" i="1"/>
  <c r="I16" i="86" s="1"/>
  <c r="I18" i="1" l="1"/>
  <c r="I19" i="86" s="1"/>
  <c r="I16" i="1"/>
  <c r="I18" i="86" s="1"/>
  <c r="I12" i="1"/>
  <c r="I17" i="86" s="1"/>
  <c r="I14" i="1"/>
  <c r="C14" i="86" s="1"/>
  <c r="B16" i="1"/>
  <c r="I15" i="86" s="1"/>
  <c r="B10" i="1"/>
  <c r="C13" i="86" s="1"/>
  <c r="C10" i="86" l="1"/>
  <c r="B14" i="1"/>
  <c r="I14" i="86" s="1"/>
  <c r="B12" i="1"/>
  <c r="I13" i="86" s="1"/>
  <c r="I10" i="86" l="1"/>
</calcChain>
</file>

<file path=xl/sharedStrings.xml><?xml version="1.0" encoding="utf-8"?>
<sst xmlns="http://schemas.openxmlformats.org/spreadsheetml/2006/main" count="2117" uniqueCount="902">
  <si>
    <t>All maintenance activities on SR 60, SR 17, SR 544 and US 27 in Polk Counties</t>
  </si>
  <si>
    <t>I-75:Broward, Collier, Lee, Charlotte, Manatee, Desoto &amp; Sarasota Counties. The project also includes:  SR 681 in Sarasota County, I-275:Manatee County, SR 84 in Broward County &amp; US 27:Broward County. I-4 Rest Areas.</t>
  </si>
  <si>
    <t>E1T80</t>
  </si>
  <si>
    <t>Asset Maintenance all state roads Charlottee County</t>
  </si>
  <si>
    <t>D1 Structures AM for State owned NBIS Qualifying Bridge, Over-lane sign, and weathering steel high mast light pole structures (excluding I-75, I-275, &amp; SR681) and including local government bridge inspection.</t>
  </si>
  <si>
    <t>E1O32</t>
  </si>
  <si>
    <t>All the State Owned roads in Okeechobee County.</t>
  </si>
  <si>
    <t>E1T20</t>
  </si>
  <si>
    <t>I-4 in Polk County and all state owned primary roads in the northeast corner of Polk County (North of SR 60, and East of US 27, including applicable segments of those roadways)</t>
  </si>
  <si>
    <t>E1S36</t>
  </si>
  <si>
    <t>All primary roadways within Collier County as follows: SR-29, SR-45 (US-41), SR-82, SR-84, SR-90 (US-41), SR-951. (2 wayside parks)</t>
  </si>
  <si>
    <t>E2R44</t>
  </si>
  <si>
    <t>Asset Maintenance in Madison County:  SR 10/US 90, SR 6, SR 20/US 19, SR 53 North, SR 55/US 221, SR 53 South/SR 145, and SR 14.</t>
  </si>
  <si>
    <t>Asset Maintenance all state roads Bradford County</t>
  </si>
  <si>
    <t>Asset Maintenance on I-95 in St. Johns County</t>
  </si>
  <si>
    <t>E2V97</t>
  </si>
  <si>
    <t>All Duval County State Roads except SR 202 J. Turner Butler Boulevard from I-95 to the east side of the Intracoastal Waterway (ICW) Bridge. Interstates are not included in this contract.</t>
  </si>
  <si>
    <t>I-10/I-75</t>
  </si>
  <si>
    <t>E2Y74</t>
  </si>
  <si>
    <t>Nassau County Primary</t>
  </si>
  <si>
    <t>E2Y86</t>
  </si>
  <si>
    <t>Asset Maintenance Contract - Clay Primary</t>
  </si>
  <si>
    <t>Welcome Centers/Rest Areas/WIMs/Scales</t>
  </si>
  <si>
    <t>E2Z80</t>
  </si>
  <si>
    <t>Asset Maintenance Contract - Putnam County</t>
  </si>
  <si>
    <t>E2X03</t>
  </si>
  <si>
    <t>All Duval &amp; Nassau County interstates and include SR 202 J. Turner Butler Boulevard from I-95 to the eastside of the Intracoastal Waterway (ICW) Bridge. SR 9B in St. Johns County will be included in this contract.</t>
  </si>
  <si>
    <t>Manage and Maintain all Rest Areas in Leon, Gadsden, Jackson, Jefferson, Holmes, Okaloosa, Santa Rosa and Escambia Counties. (total of 21)</t>
  </si>
  <si>
    <t>E3G97</t>
  </si>
  <si>
    <t>Asset Maintenance in Escambia County.</t>
  </si>
  <si>
    <t>All State highways and associated facilities in Bay and Calhoun Counties.</t>
  </si>
  <si>
    <t>E3O40</t>
  </si>
  <si>
    <t>Asset Maintenance in Gulf, Franklin, Wakulla, Liberty and Jefferson Counties</t>
  </si>
  <si>
    <t>E3P16</t>
  </si>
  <si>
    <t>Maintenance of bridge structures, culverts, state owned pedestrian bridges and overlane sign structures and their associated appurtenances. Following counties: Santa Rosa, Holmes, Walton, Washington, Leon, Jackson, and Gadsden.</t>
  </si>
  <si>
    <t>E3R56</t>
  </si>
  <si>
    <t>Performance based asset maintenance contract for all state roads and all state bridges in Okaloosa County.  This contract will also include State Road 85 from the Okaloosa /Walton County line to the Alabama State line in Walton County Florida.</t>
  </si>
  <si>
    <t>I-95 corridor in Palm Beach County bounded by bridges on the north and south ends of the county.</t>
  </si>
  <si>
    <t>Asset Maintenance on I-95, as well as a portion of I-595 and I-75 in Broward County.</t>
  </si>
  <si>
    <t>E4R18</t>
  </si>
  <si>
    <t>All state roads in Indian River County. Interstate 95 is not included in this contract.</t>
  </si>
  <si>
    <t>E4T63</t>
  </si>
  <si>
    <t>Asset Maintenance: US1 and A1A corridors and the connecting state roads in St Lucie, Martin, Palm Beach, and Broward Counties</t>
  </si>
  <si>
    <t>E4T64</t>
  </si>
  <si>
    <t>Asset Maintenance: Structures on US1 and A1A corridors and the connecting state roads in St Lucie, Martin, Palm Beach, and Broward Counties</t>
  </si>
  <si>
    <t>E4U23</t>
  </si>
  <si>
    <t>I-95 Asset Maintenance Palm Beach County and Palm Beach County Road Ranger Service Patrol</t>
  </si>
  <si>
    <t>SR 93 (I-75) in Marion and Sumter Counties, all State Maintained Roadways/Facilities in Sumter County and various State Maintained Roadways/Facilities in Marion County.</t>
  </si>
  <si>
    <t>E5U43</t>
  </si>
  <si>
    <t>E5U63</t>
  </si>
  <si>
    <t>All roads in Flagler county, various roads in Volusia county. Interstates not included</t>
  </si>
  <si>
    <t>I-4 in Orange, Osceola, Seminole, and Volusia Counties, excluding the I-4 Ultimate Area</t>
  </si>
  <si>
    <t>Wekiva Parkway</t>
  </si>
  <si>
    <t>Asset Maintenance on I-95 (SR 9A); I-195 (SR 112); I-395 (SR 836) and SR 826 in Miami-Dade County.</t>
  </si>
  <si>
    <t>E6M77</t>
  </si>
  <si>
    <t>US-1 (SR-5) and S. Roosevelt Blvd (A-1-A) in Monroe County as well as the Old US-1 access roads on the north and south sides of Jewfish Creek.</t>
  </si>
  <si>
    <t>E6N26</t>
  </si>
  <si>
    <t>Districtwide Movable Bridge Asset Maintenance</t>
  </si>
  <si>
    <t>E7M59</t>
  </si>
  <si>
    <t>Asset Maintenane of all state highway facilities in Citrus County</t>
  </si>
  <si>
    <t>E7M98</t>
  </si>
  <si>
    <t>Asset Maintenance on I-275, I-4, I-4 Connector, I-375, and I174 Pinellas and Hillsborugh Counties Starts July 1, 2020</t>
  </si>
  <si>
    <t>Asset Maintenance on the I-75 corridor in Hillsborough, Pasco and Hernando Counties.</t>
  </si>
  <si>
    <t>E7I95</t>
  </si>
  <si>
    <t>Asset Maintenance for Pinellas County, not including any structures or interstates.</t>
  </si>
  <si>
    <t>Structures in Hillsborough, Pinellas, Pasco, Hernando, and Citrus Counties. Inspection and maintenance of all National Bridge Inspection Standards (NBIS) qualifying bridges, state owned pedestrian bridges</t>
  </si>
  <si>
    <t>I-275 (Sunshine Skyway Bridge)</t>
  </si>
  <si>
    <t>Maintenance for all Turnpike toll plazas and facilities on the Mainline, Homestead Extension and Sawgrass Expressway.  (No roadway or structure maintenance included)</t>
  </si>
  <si>
    <t>E8P46</t>
  </si>
  <si>
    <t>Asset Maintenance on Polk Parkway, Veterans Expressway and Suncoast Parkway.</t>
  </si>
  <si>
    <t>E8Q56</t>
  </si>
  <si>
    <t>E8R87</t>
  </si>
  <si>
    <t>ASSET MAINTENANCE - ZONE 3</t>
  </si>
  <si>
    <t>E8S48</t>
  </si>
  <si>
    <t>Asset Maintenance - Zone 2</t>
  </si>
  <si>
    <t>Grading Period</t>
  </si>
  <si>
    <t>E1G23 DBi</t>
  </si>
  <si>
    <t>Jan-June 2008 a</t>
  </si>
  <si>
    <t>July-Dec 2008 b</t>
  </si>
  <si>
    <t>Jan-June 2009 c</t>
  </si>
  <si>
    <t>July-Dec 2009 d</t>
  </si>
  <si>
    <t>Jan-June 2010 e</t>
  </si>
  <si>
    <t>July-Dec 2010 f</t>
  </si>
  <si>
    <t>Jan-June 2011 g</t>
  </si>
  <si>
    <t>July-Dec 2011 h</t>
  </si>
  <si>
    <t>Jan-June 2012 i</t>
  </si>
  <si>
    <t>July-Dec 2012 j</t>
  </si>
  <si>
    <t>Jan-June 2013 k</t>
  </si>
  <si>
    <t>July-Dec 2013 l</t>
  </si>
  <si>
    <t>Jan-June 2014 m</t>
  </si>
  <si>
    <t>July-Dec 2014 n</t>
  </si>
  <si>
    <t>Jan-June 2015 o</t>
  </si>
  <si>
    <t>July-Dec 2015 p</t>
  </si>
  <si>
    <t>Jan-June 2016 q</t>
  </si>
  <si>
    <t>July - Dec 2016 r</t>
  </si>
  <si>
    <t>Jan-July 2017 s</t>
  </si>
  <si>
    <t>Aug 17-Feb 18 t</t>
  </si>
  <si>
    <t>March - Sept 18 u</t>
  </si>
  <si>
    <t>Oct 18-March 19 v</t>
  </si>
  <si>
    <t>April - Sept 19 w</t>
  </si>
  <si>
    <t>Oct 19- March 20 x</t>
  </si>
  <si>
    <t>April-Sept 2020 y</t>
  </si>
  <si>
    <t>Jul-Dec 2020 y</t>
  </si>
  <si>
    <t>Jul-Dec 2008 a</t>
  </si>
  <si>
    <t>Jan-June 2009 b</t>
  </si>
  <si>
    <t>Jul-Dec 2009 c</t>
  </si>
  <si>
    <t>Jan-June 2010 d</t>
  </si>
  <si>
    <t>Jul-Dec 2010 e</t>
  </si>
  <si>
    <t>Jan-June 2011 f</t>
  </si>
  <si>
    <t>Jul-Dec 2011 g</t>
  </si>
  <si>
    <t>Jan-June 2012 h</t>
  </si>
  <si>
    <t>Jul-Dec 2012 i</t>
  </si>
  <si>
    <t>Jan-June 2013 j</t>
  </si>
  <si>
    <t>Jul-Dec 2013 k</t>
  </si>
  <si>
    <t>Jan-June 2014 l</t>
  </si>
  <si>
    <t>Jul-Dec 2014 m</t>
  </si>
  <si>
    <t>Jan-June 2015 n</t>
  </si>
  <si>
    <t>Jul-Dec 2015 o</t>
  </si>
  <si>
    <t>Jan-June 2016 p</t>
  </si>
  <si>
    <t>Jul-Dec 2016 q</t>
  </si>
  <si>
    <t>Jan-June 2017 r</t>
  </si>
  <si>
    <t>Jul-Dec 2017 s</t>
  </si>
  <si>
    <t>Jan-June 2018 t</t>
  </si>
  <si>
    <t>Jul-Dec 2018 u</t>
  </si>
  <si>
    <t>Jan-June 2019 v</t>
  </si>
  <si>
    <t>Jul-Dec 2019 w</t>
  </si>
  <si>
    <t>Jan-June 2020 x</t>
  </si>
  <si>
    <t>Jan-June 2015 a</t>
  </si>
  <si>
    <t>July-Dec 2015 b</t>
  </si>
  <si>
    <t>Jan-June 2016 c</t>
  </si>
  <si>
    <t>July-Dec 2016 d</t>
  </si>
  <si>
    <t>Jan-June 2017 e</t>
  </si>
  <si>
    <t>July-Dec 2017 f</t>
  </si>
  <si>
    <t>Jan-June 2018 g</t>
  </si>
  <si>
    <t>July-Dec 2018 h</t>
  </si>
  <si>
    <t>Jan-June 2019 i</t>
  </si>
  <si>
    <t>July-Dec 2019 j</t>
  </si>
  <si>
    <t>Jan-June 2020 k</t>
  </si>
  <si>
    <t>July-Dec 2020 l</t>
  </si>
  <si>
    <t>Jul-Dec 2015 a</t>
  </si>
  <si>
    <t>Jan-June 2016 b</t>
  </si>
  <si>
    <t>July-Dec 2016 c</t>
  </si>
  <si>
    <t>Jan-June 2017 d</t>
  </si>
  <si>
    <t>July-Dec 2017 e</t>
  </si>
  <si>
    <t>Jan-June 2018 f</t>
  </si>
  <si>
    <t>July-Dec 2018 g</t>
  </si>
  <si>
    <t>Jan-June 2019 h</t>
  </si>
  <si>
    <t>July-Dec 2019 i</t>
  </si>
  <si>
    <t>Jan-June 2020 j</t>
  </si>
  <si>
    <t>July-Dec 2020 k</t>
  </si>
  <si>
    <t>April-Sept 2020 b</t>
  </si>
  <si>
    <t>E1O32 Jorgensen</t>
  </si>
  <si>
    <t>E1N92 DBI/ICA</t>
  </si>
  <si>
    <t>July-Dec 2020 a</t>
  </si>
  <si>
    <t>D1 Contract ID</t>
  </si>
  <si>
    <t>D2 Contract ID</t>
  </si>
  <si>
    <t>Contractor</t>
  </si>
  <si>
    <t>Jorgensen</t>
  </si>
  <si>
    <t>April - Sept 2020 n</t>
  </si>
  <si>
    <t>Oct 19-March 20 m</t>
  </si>
  <si>
    <t>April - Sept 2019 l</t>
  </si>
  <si>
    <t>Oct 18 - March 19 k</t>
  </si>
  <si>
    <t>Oct 17 - March 18 i</t>
  </si>
  <si>
    <t>April -Sept 2018 j</t>
  </si>
  <si>
    <t>April -Sept 2017 h</t>
  </si>
  <si>
    <t>Oct 16 - March 17 g</t>
  </si>
  <si>
    <t>April - Sept 2016 f</t>
  </si>
  <si>
    <t>Oct 15 - March 16 e</t>
  </si>
  <si>
    <t>April - Sept 2015 d</t>
  </si>
  <si>
    <t>Oct 14 - March 15 c</t>
  </si>
  <si>
    <t>Oct 13 - March 14 a</t>
  </si>
  <si>
    <t>April - Sept 2014 b</t>
  </si>
  <si>
    <t>Jul-Dec 2020 m</t>
  </si>
  <si>
    <t>Jan-June 2020 l</t>
  </si>
  <si>
    <t>Jul-Dec 2019 k</t>
  </si>
  <si>
    <t>Jan-June 2019 j</t>
  </si>
  <si>
    <t>Jul-Dec 2018 i</t>
  </si>
  <si>
    <t>Jan-June 2018 h</t>
  </si>
  <si>
    <t>July-Dec 2014 a</t>
  </si>
  <si>
    <t>Jan-June 2015 b</t>
  </si>
  <si>
    <t>July-Dec 2015 c</t>
  </si>
  <si>
    <t>Jan-June 2016 d</t>
  </si>
  <si>
    <t>July-Dec 2016 e</t>
  </si>
  <si>
    <t>Jan-July 2017 f</t>
  </si>
  <si>
    <t>July-Dec 2017 g</t>
  </si>
  <si>
    <t>July-Dec 2018 a</t>
  </si>
  <si>
    <t>Jan-June 2019 b</t>
  </si>
  <si>
    <t>July-Dec 2019 c</t>
  </si>
  <si>
    <t>Jan-June 2020 d</t>
  </si>
  <si>
    <t>July-Dec 2020 e</t>
  </si>
  <si>
    <t>July-Dec 2020 c</t>
  </si>
  <si>
    <t>July - Dec 2020 c</t>
  </si>
  <si>
    <t>Jan - June 2020 b</t>
  </si>
  <si>
    <t>June - Dec 2019 a</t>
  </si>
  <si>
    <t>July - Dec 2019 a</t>
  </si>
  <si>
    <t>June - Nov 2020 b</t>
  </si>
  <si>
    <t>Dec 19-May 20 a</t>
  </si>
  <si>
    <t>D3 Contract ID</t>
  </si>
  <si>
    <t>8/14/2009 a</t>
  </si>
  <si>
    <t xml:space="preserve">3/18/2010 b </t>
  </si>
  <si>
    <t xml:space="preserve">9/24/2010 c </t>
  </si>
  <si>
    <t>4/8/2011 d</t>
  </si>
  <si>
    <t>2/9/2012 e</t>
  </si>
  <si>
    <t>Feb - Aug 2012 f</t>
  </si>
  <si>
    <t>Aug 12 - Feb 13 g</t>
  </si>
  <si>
    <t>Feb - July 2013 h</t>
  </si>
  <si>
    <t>Aug 13 - Jan 14 i</t>
  </si>
  <si>
    <t>Feb - July 2014 j</t>
  </si>
  <si>
    <t>Aug 14 - Jan 15 k</t>
  </si>
  <si>
    <t>Feb - July 2015 l</t>
  </si>
  <si>
    <t>Aug 15 - Jan 16 m</t>
  </si>
  <si>
    <t>Feb - July 2016 n</t>
  </si>
  <si>
    <t>Aug 16 - Jan 17 o</t>
  </si>
  <si>
    <t>Feb - July 2017 p</t>
  </si>
  <si>
    <t>Aug 17 - Jan 18 q</t>
  </si>
  <si>
    <t>Feb - July 2018 r</t>
  </si>
  <si>
    <t>Aug 18 - Jan 19 s</t>
  </si>
  <si>
    <t>Feb - July 2019 t</t>
  </si>
  <si>
    <t>Aug 19 - Jan 20 u</t>
  </si>
  <si>
    <t>Feb - July 2020 v</t>
  </si>
  <si>
    <t>Aug 20 - Jan 21 w</t>
  </si>
  <si>
    <t>July-Dec 2020 x</t>
  </si>
  <si>
    <t>Jan-June 2020 w</t>
  </si>
  <si>
    <t>July-Dec 2019 v</t>
  </si>
  <si>
    <t>Jan-June 2019 u</t>
  </si>
  <si>
    <t>July-Dec 2018 t</t>
  </si>
  <si>
    <t>Jan-June 2009 a</t>
  </si>
  <si>
    <t>July-Dec 2009 b</t>
  </si>
  <si>
    <t>Jan-June 2010 c</t>
  </si>
  <si>
    <t>July-Dec 2010 d</t>
  </si>
  <si>
    <t>Jan-June 2011 e</t>
  </si>
  <si>
    <t>July-Dec 2011 f</t>
  </si>
  <si>
    <t>Jan-June 2012 g</t>
  </si>
  <si>
    <t>July-Dec 2012 h</t>
  </si>
  <si>
    <t>Jan-June 2013 i</t>
  </si>
  <si>
    <t>July-Dec 2013 j</t>
  </si>
  <si>
    <t>Jan-June 2014 k</t>
  </si>
  <si>
    <t>July-Dec 2014 l</t>
  </si>
  <si>
    <t>Jan-June 2015 m</t>
  </si>
  <si>
    <t>July-Dec 2015 n</t>
  </si>
  <si>
    <t>Jan-June 2016 o</t>
  </si>
  <si>
    <t>July-Dec 2016 p</t>
  </si>
  <si>
    <t>Jan-June 2017 q</t>
  </si>
  <si>
    <t>July-Dec 2017 r</t>
  </si>
  <si>
    <t>Jan-June 2018 s</t>
  </si>
  <si>
    <t>Jan-June 2017 f</t>
  </si>
  <si>
    <t>July-Dec 2018 i</t>
  </si>
  <si>
    <t>July-Dec 2019 k</t>
  </si>
  <si>
    <t>July-Dec 2020 m</t>
  </si>
  <si>
    <t>E3M31 DBI Services</t>
  </si>
  <si>
    <t>July-Dec 2015 a</t>
  </si>
  <si>
    <t>July-Dec 2016 a</t>
  </si>
  <si>
    <t>Jan-June 2017 b</t>
  </si>
  <si>
    <t>July-Dec 2017 c</t>
  </si>
  <si>
    <t>Jan-June 2018 d</t>
  </si>
  <si>
    <t>July-Dec 2018 e</t>
  </si>
  <si>
    <t>Jan-June 2019 f</t>
  </si>
  <si>
    <t>July-Dec 2019 g</t>
  </si>
  <si>
    <t>Jan-June 2020 h</t>
  </si>
  <si>
    <t>July-Dec 2020 i</t>
  </si>
  <si>
    <t>Aug 20-Jan 21 e</t>
  </si>
  <si>
    <t>Feb-July 2020 d</t>
  </si>
  <si>
    <t>Aug 19-Jan 20 c</t>
  </si>
  <si>
    <t>Feb-July 2019 b</t>
  </si>
  <si>
    <t>Aug 18-Jan 19 a</t>
  </si>
  <si>
    <t>D4 Contract ID</t>
  </si>
  <si>
    <t>July-Dec 2020 t</t>
  </si>
  <si>
    <t>Jan-June 2020 s</t>
  </si>
  <si>
    <t>July-Dec 2019 r</t>
  </si>
  <si>
    <t>Jan-June 2019 q</t>
  </si>
  <si>
    <t>Jan-June 2011 a</t>
  </si>
  <si>
    <t>July-Dec 2011 b</t>
  </si>
  <si>
    <t>Jan-June 2012 c</t>
  </si>
  <si>
    <t>July-Dec 2012 d</t>
  </si>
  <si>
    <t>Jan-June 2013 e</t>
  </si>
  <si>
    <t>July-Dec 2013 f</t>
  </si>
  <si>
    <t>Jan-June 2014 g</t>
  </si>
  <si>
    <t>July-Dec 2014 h</t>
  </si>
  <si>
    <t>Jan-June 2015 i</t>
  </si>
  <si>
    <t>July-Dec 2015 j</t>
  </si>
  <si>
    <t>Jan-June 2016 k</t>
  </si>
  <si>
    <t>July-Dec 2016 l</t>
  </si>
  <si>
    <t>Jan-June 2017 m</t>
  </si>
  <si>
    <t>July-Dec 2017 n</t>
  </si>
  <si>
    <t>Jan-June 2018 o</t>
  </si>
  <si>
    <t>July-Dec 2018 p</t>
  </si>
  <si>
    <t>E4L77 DBI Services</t>
  </si>
  <si>
    <t>July-Dec 2020 j</t>
  </si>
  <si>
    <t>Jan-June 2020 i</t>
  </si>
  <si>
    <t>July-Dec 2019 h</t>
  </si>
  <si>
    <t>Jan-June 2019 g</t>
  </si>
  <si>
    <t>July-Dec 2018 f</t>
  </si>
  <si>
    <t>Jan-June 2018 e</t>
  </si>
  <si>
    <t>July-Dec 2017 d</t>
  </si>
  <si>
    <t>Jan-June 2017 c</t>
  </si>
  <si>
    <t>July-Dec 2016 b</t>
  </si>
  <si>
    <t>Jan-June 2016 a</t>
  </si>
  <si>
    <t>July-Dec 2020 b</t>
  </si>
  <si>
    <t>Jan-June 2020 a</t>
  </si>
  <si>
    <t>E4T64 Florida Drawbridges</t>
  </si>
  <si>
    <t>E4T63 Louis Burger</t>
  </si>
  <si>
    <t>E4S94 DBI Services</t>
  </si>
  <si>
    <t>Louis Berger</t>
  </si>
  <si>
    <t>Florida Drawbridges</t>
  </si>
  <si>
    <t>D5 Contract ID</t>
  </si>
  <si>
    <t>D6 Contract ID</t>
  </si>
  <si>
    <t>D7 Contract ID</t>
  </si>
  <si>
    <t>D8 Contract ID</t>
  </si>
  <si>
    <t>July-Dec 2009 a</t>
  </si>
  <si>
    <t>Jan-June 2010 b</t>
  </si>
  <si>
    <t>July-Dec 2010 c</t>
  </si>
  <si>
    <t>Jan-June 2011 d</t>
  </si>
  <si>
    <t>July-Dec 2011 e</t>
  </si>
  <si>
    <t>Jan-June 2012 f</t>
  </si>
  <si>
    <t>July-Dec 2012 g</t>
  </si>
  <si>
    <t>Jan-June 2013 h</t>
  </si>
  <si>
    <t>July-Dec 2013 i</t>
  </si>
  <si>
    <t>Jan-June 2014 j</t>
  </si>
  <si>
    <t>July-Dec 2014 k</t>
  </si>
  <si>
    <t>Jan-June 2015 l</t>
  </si>
  <si>
    <t>July-Dec 2015 m</t>
  </si>
  <si>
    <t>Jan-June 2016 n</t>
  </si>
  <si>
    <t>July-Dec 2016 o</t>
  </si>
  <si>
    <t>Jan-June 2017 p</t>
  </si>
  <si>
    <t>July-Dec 2017 q</t>
  </si>
  <si>
    <t>Jan-June 2018 r</t>
  </si>
  <si>
    <t>July-Dec 2018 s</t>
  </si>
  <si>
    <t>Jan-June 2019 t</t>
  </si>
  <si>
    <t>July-Dec 2019 u</t>
  </si>
  <si>
    <t>Jan-June 2020 v</t>
  </si>
  <si>
    <t>July-Dec 2020 w</t>
  </si>
  <si>
    <t>E5N05 DBI Services</t>
  </si>
  <si>
    <t>E5Q90 DBI Services</t>
  </si>
  <si>
    <t>E5T54 DBI Services</t>
  </si>
  <si>
    <t>Apr-Sept 2020 f</t>
  </si>
  <si>
    <t>Sept 19-Mar 20 e</t>
  </si>
  <si>
    <t>Mar 19-Aug 19 d</t>
  </si>
  <si>
    <t>Sept 18-Feb 19 c</t>
  </si>
  <si>
    <t>Mar 18-Aug 18 b</t>
  </si>
  <si>
    <t>Sept 17-Feb 18 a</t>
  </si>
  <si>
    <t>Jan-June 2019 a</t>
  </si>
  <si>
    <t>July-Dec 2019 b</t>
  </si>
  <si>
    <t>Jan-June 2020 c</t>
  </si>
  <si>
    <t>July-Dec 2020 d</t>
  </si>
  <si>
    <t>July-Dec 2019 a</t>
  </si>
  <si>
    <t>E5U89 DBI Services</t>
  </si>
  <si>
    <t>Jan-June 2020 b</t>
  </si>
  <si>
    <t>E5U63 Louis Berger</t>
  </si>
  <si>
    <t>E5V69 DBI Services</t>
  </si>
  <si>
    <t>May-Nov 2014 a</t>
  </si>
  <si>
    <t>Nov 14-May 15 b</t>
  </si>
  <si>
    <t>May-Nov 2015 c</t>
  </si>
  <si>
    <t>Nov 15-May 16 d</t>
  </si>
  <si>
    <t>May-Nov 2016 e</t>
  </si>
  <si>
    <t>Nov 16-May 17  f</t>
  </si>
  <si>
    <t>May- Nov 2017 g</t>
  </si>
  <si>
    <t>Nov 17-May 18 h</t>
  </si>
  <si>
    <t>May-Nov 2018 i</t>
  </si>
  <si>
    <t>Nov 18-May 19 j</t>
  </si>
  <si>
    <t>May-Nov 2019 k</t>
  </si>
  <si>
    <t>Nov 19-May 20 l</t>
  </si>
  <si>
    <t>May - Nov 2020 m</t>
  </si>
  <si>
    <t>E6I97 DBI Services</t>
  </si>
  <si>
    <t>Jan-Jun 2014 a</t>
  </si>
  <si>
    <t>July-Dec 2014 b</t>
  </si>
  <si>
    <t>Jan-June 2015 c</t>
  </si>
  <si>
    <t>July-Dec 2015 d</t>
  </si>
  <si>
    <t>Jan-June 2016 e</t>
  </si>
  <si>
    <t>July-Dec 2016 f</t>
  </si>
  <si>
    <t>Jan-june 2017 g</t>
  </si>
  <si>
    <t>July-Dec 2017 h</t>
  </si>
  <si>
    <t>Jan-June 2018 i</t>
  </si>
  <si>
    <t>July-Dec 2018 j</t>
  </si>
  <si>
    <t>Jan-June 2019 k</t>
  </si>
  <si>
    <t>July-Dec 2019 l</t>
  </si>
  <si>
    <t>Jan-June 2020 m</t>
  </si>
  <si>
    <t>July-Dec 2020 n</t>
  </si>
  <si>
    <t>E7L15 DBI Services</t>
  </si>
  <si>
    <t>E8M70 Louis Berger</t>
  </si>
  <si>
    <t>E7M98 Walsh Infrastructure</t>
  </si>
  <si>
    <t>E8R87 Louis Berger</t>
  </si>
  <si>
    <t>Ferrovial Services</t>
  </si>
  <si>
    <t xml:space="preserve">Ferrovial Services </t>
  </si>
  <si>
    <t>Walsh Infrasructure</t>
  </si>
  <si>
    <t xml:space="preserve">Jorgensen </t>
  </si>
  <si>
    <t>Overall Contract Amper Average</t>
  </si>
  <si>
    <t>Contract Start Date</t>
  </si>
  <si>
    <t>E1F88 Ferriovial Services</t>
  </si>
  <si>
    <t>3 Year AMPER Average</t>
  </si>
  <si>
    <t>BD524 DBI Services</t>
  </si>
  <si>
    <t>Oct 19- March 20 a</t>
  </si>
  <si>
    <t>Score</t>
  </si>
  <si>
    <t>Life of Contract AMPER Average</t>
  </si>
  <si>
    <t>Total # AMPERS</t>
  </si>
  <si>
    <t>Total # of AMPERS</t>
  </si>
  <si>
    <t>E1T80 Ferrovial Services</t>
  </si>
  <si>
    <t>E1S36 Ferriovial Services</t>
  </si>
  <si>
    <t>E1T20 Ferriovial Services</t>
  </si>
  <si>
    <t>E2Z70 DBI Services</t>
  </si>
  <si>
    <t>E2Z80 Louis Berger</t>
  </si>
  <si>
    <t>E2Z32 DBI Services</t>
  </si>
  <si>
    <t>E2Z71 DBI Services</t>
  </si>
  <si>
    <t>E4U23 Louis Berger</t>
  </si>
  <si>
    <t>E6N26 Florida Drawbridges</t>
  </si>
  <si>
    <t>E7I87 DBi Services</t>
  </si>
  <si>
    <t>E7J67 DBi Services</t>
  </si>
  <si>
    <t>Jan - June 2021 l</t>
  </si>
  <si>
    <t>Jan - June 2021 n</t>
  </si>
  <si>
    <t>Jan - June 2021 f</t>
  </si>
  <si>
    <t>Jan-June 2021 m</t>
  </si>
  <si>
    <t>Jan - June 2021 k</t>
  </si>
  <si>
    <t>Dec 2020- June 2021 a</t>
  </si>
  <si>
    <t>Feb - July 2021 x</t>
  </si>
  <si>
    <t>Oct - March 2021 z</t>
  </si>
  <si>
    <t>Jan - June 2021 b</t>
  </si>
  <si>
    <t>Dec - June 2021 a</t>
  </si>
  <si>
    <t>Jan- June 2021 n</t>
  </si>
  <si>
    <t>E3U26 DBI Services</t>
  </si>
  <si>
    <t>Jan-June 2021 u</t>
  </si>
  <si>
    <t>Jan-June 2021 z</t>
  </si>
  <si>
    <t>Oct 20 - March 21 c</t>
  </si>
  <si>
    <t>Jan - June 2021 a</t>
  </si>
  <si>
    <t>Jan -June 2021 f</t>
  </si>
  <si>
    <t>Jan - June 2021 d</t>
  </si>
  <si>
    <t>Jan- June 2021 d</t>
  </si>
  <si>
    <t>Dec 20 - May 21 c</t>
  </si>
  <si>
    <t>Oct 20 - March 21 a</t>
  </si>
  <si>
    <t>Jan-June 2021 y</t>
  </si>
  <si>
    <t>Jan-June 2021 l</t>
  </si>
  <si>
    <t>Jan-June 2021 j</t>
  </si>
  <si>
    <t>Feb -July 2021 f</t>
  </si>
  <si>
    <t>Jan-June 2021 f</t>
  </si>
  <si>
    <t>Jan-June 2021 c</t>
  </si>
  <si>
    <t>Jan-June 2021 x</t>
  </si>
  <si>
    <t>Jan-June 2021 n</t>
  </si>
  <si>
    <t>Sept 20-March 21 g</t>
  </si>
  <si>
    <t>Apr-Sept 2021 h</t>
  </si>
  <si>
    <t>Jan-June 2021 e</t>
  </si>
  <si>
    <t>Jan-June 2021 d</t>
  </si>
  <si>
    <t xml:space="preserve">Jan-June 2021 b </t>
  </si>
  <si>
    <t>Nov 20 - May 21 n</t>
  </si>
  <si>
    <t>Jan-June 2021 b</t>
  </si>
  <si>
    <t>Feb-June 2021 a</t>
  </si>
  <si>
    <t>Jan-June 2021 o</t>
  </si>
  <si>
    <t>E5V46 Oasis Landscape Services</t>
  </si>
  <si>
    <t>I-75 Sumter County</t>
  </si>
  <si>
    <t>E5V71 Oasis Landscape Services</t>
  </si>
  <si>
    <t>Marion County</t>
  </si>
  <si>
    <t>Contract End Date</t>
  </si>
  <si>
    <t xml:space="preserve">E6N37 Louis Berger </t>
  </si>
  <si>
    <t>Miami Dade County</t>
  </si>
  <si>
    <t>E5V46</t>
  </si>
  <si>
    <t>Oasis Landscaping</t>
  </si>
  <si>
    <t>E5V71</t>
  </si>
  <si>
    <t>E6N37</t>
  </si>
  <si>
    <t>E7N65</t>
  </si>
  <si>
    <t>Jan - June 2021 m</t>
  </si>
  <si>
    <t>April-Sept 2021 d</t>
  </si>
  <si>
    <t>Oct 20 - March 21 o</t>
  </si>
  <si>
    <t>April - Sept 2021 p</t>
  </si>
  <si>
    <t>April - Sept 2021 b</t>
  </si>
  <si>
    <t>July - Oct 2021 y</t>
  </si>
  <si>
    <t>July-Oct 2021 g</t>
  </si>
  <si>
    <t>July-Dec 2021 n</t>
  </si>
  <si>
    <t>July-Dec 2021 m</t>
  </si>
  <si>
    <t>July-Dec 2021 c</t>
  </si>
  <si>
    <t>July-Dec 2021 b</t>
  </si>
  <si>
    <t>July-Dec 2021 g</t>
  </si>
  <si>
    <t>July - Dec 2021 e</t>
  </si>
  <si>
    <t>June - Nov 2021 d</t>
  </si>
  <si>
    <t>July - Dec 2021 b</t>
  </si>
  <si>
    <t>July-Dec 2021 z</t>
  </si>
  <si>
    <t>July-Dec 2021 k</t>
  </si>
  <si>
    <t>Aug 20 - Jan 22 g</t>
  </si>
  <si>
    <t>July-Oct 21 a</t>
  </si>
  <si>
    <t>July-Dec 2021 l</t>
  </si>
  <si>
    <t>July-Dec 2021 d</t>
  </si>
  <si>
    <t>July-Dec 2021 y</t>
  </si>
  <si>
    <t>July-Dec 2021 f</t>
  </si>
  <si>
    <t>July-Dec 2021 e</t>
  </si>
  <si>
    <t>July-Dec 2021 a</t>
  </si>
  <si>
    <t>July-Dec 2021 p</t>
  </si>
  <si>
    <t>July-Oct 2021 k</t>
  </si>
  <si>
    <t>E1L59 Ferriovial Services</t>
  </si>
  <si>
    <t>Collier County Asset Maintenance</t>
  </si>
  <si>
    <t>Oct 12 - March 13 a</t>
  </si>
  <si>
    <t>April-Sept 2013 b</t>
  </si>
  <si>
    <t>Oct 13- March 14 c</t>
  </si>
  <si>
    <t>April-Sept 2014 d</t>
  </si>
  <si>
    <t>Oct 14 - March 15 e</t>
  </si>
  <si>
    <t>April-Sept 2015 f</t>
  </si>
  <si>
    <t>Oct 15 - March 16 g</t>
  </si>
  <si>
    <t>April- Sept 2016 h</t>
  </si>
  <si>
    <t>Oct 16 - March 17 i</t>
  </si>
  <si>
    <t>April - Sept 2017 j</t>
  </si>
  <si>
    <t>Oct 17 - March 18 k</t>
  </si>
  <si>
    <t>April - Sept 2018 l</t>
  </si>
  <si>
    <t>Oct 18 - March 19 m</t>
  </si>
  <si>
    <t>April - Sept 2019 n</t>
  </si>
  <si>
    <t>Jan-June 2014 a</t>
  </si>
  <si>
    <t>Jan-June 2017 g</t>
  </si>
  <si>
    <t>E1M87 DBi Services</t>
  </si>
  <si>
    <t>E2K97 DBi Services</t>
  </si>
  <si>
    <t>Dec 08 - May 09 a</t>
  </si>
  <si>
    <t>June- Nov 09 b</t>
  </si>
  <si>
    <t>Dec 09 - May 10 c</t>
  </si>
  <si>
    <t>June- Nov 10 d</t>
  </si>
  <si>
    <t>Dec 10-May 11 e</t>
  </si>
  <si>
    <t>June-Nov 11 f</t>
  </si>
  <si>
    <t>Dec 11 - May 12 g</t>
  </si>
  <si>
    <t>June - Nov 12 h</t>
  </si>
  <si>
    <t>Dec 12-May 13 I</t>
  </si>
  <si>
    <t>June - Nov 13 j</t>
  </si>
  <si>
    <t>Dec 13-May 14 k</t>
  </si>
  <si>
    <t>June-Nov 14 l</t>
  </si>
  <si>
    <t>Dec 14- May 15 m</t>
  </si>
  <si>
    <t>June-Nov 15 n</t>
  </si>
  <si>
    <t>Dec 15-May 16 o</t>
  </si>
  <si>
    <t>June-Nov 16 p</t>
  </si>
  <si>
    <t>Dec 16-May 17 q</t>
  </si>
  <si>
    <t>June-Nov 17 r</t>
  </si>
  <si>
    <t>Dec 17 - May 18 s</t>
  </si>
  <si>
    <t>E2O88 Ferrovial Services</t>
  </si>
  <si>
    <t>Jacksonville Interstate</t>
  </si>
  <si>
    <t>July-Dec 2011 a</t>
  </si>
  <si>
    <t>Jan-June 2012 b</t>
  </si>
  <si>
    <t>July-Dec 2012 c</t>
  </si>
  <si>
    <t>Jan-June 2013 d</t>
  </si>
  <si>
    <t>July-Dec 2013 e</t>
  </si>
  <si>
    <t>Jan-July 2014 f</t>
  </si>
  <si>
    <t>July-Dec 2014 g</t>
  </si>
  <si>
    <t>Jan-June 2015 h</t>
  </si>
  <si>
    <t>Jul-Dec 2015 i</t>
  </si>
  <si>
    <t>Jan-June 2016 j</t>
  </si>
  <si>
    <t>Jul-Dec 2016 k</t>
  </si>
  <si>
    <t>Jan-June 2017 l</t>
  </si>
  <si>
    <t>Jul-Dec 2017 m</t>
  </si>
  <si>
    <t>Jan - June 2018 n</t>
  </si>
  <si>
    <t>July-Dec 2012 a</t>
  </si>
  <si>
    <t>Jan-June 2013 b</t>
  </si>
  <si>
    <t>July-Dec 2013 c</t>
  </si>
  <si>
    <t>Jan-June 2014 d</t>
  </si>
  <si>
    <t>July-Dec 2014 e</t>
  </si>
  <si>
    <t>Jan-July 2015 f</t>
  </si>
  <si>
    <t>July-Dec 2015 g</t>
  </si>
  <si>
    <t>Jan-June 2016 h</t>
  </si>
  <si>
    <t>Jul-Dec 2016 i</t>
  </si>
  <si>
    <t>Jan-June 2017 j</t>
  </si>
  <si>
    <t>Jul-Dec 2017 k</t>
  </si>
  <si>
    <t>Jan-June 2018 l</t>
  </si>
  <si>
    <t>Jul-Dec 2018 m</t>
  </si>
  <si>
    <t>Jan - June 2019 n</t>
  </si>
  <si>
    <t>E2Q70 Jorgesen Services</t>
  </si>
  <si>
    <t>E2Q71 Jorgensen Contract Services</t>
  </si>
  <si>
    <t>Dec 12 - May 13 a</t>
  </si>
  <si>
    <t>June - Nov 13 b</t>
  </si>
  <si>
    <t>Dec 13 - May 14 c</t>
  </si>
  <si>
    <t>June - Nov 14 d</t>
  </si>
  <si>
    <t>Dec 14 - May 15 e</t>
  </si>
  <si>
    <t>June - Nov 15 f</t>
  </si>
  <si>
    <t>Dec 15 - May 16 g</t>
  </si>
  <si>
    <t>June - Nov 16 h</t>
  </si>
  <si>
    <t>Dec 16 - May 17 i</t>
  </si>
  <si>
    <t>June - Nov 17 j</t>
  </si>
  <si>
    <t>Dec 17 - May 18 k</t>
  </si>
  <si>
    <t>June - Nov 18 l</t>
  </si>
  <si>
    <t>Dec 18 - May 19 m</t>
  </si>
  <si>
    <t>June - Nov 19 n</t>
  </si>
  <si>
    <t>E2R38 DBI Services</t>
  </si>
  <si>
    <t>July-Dec 2013 a</t>
  </si>
  <si>
    <t>Jan-June 2014 b</t>
  </si>
  <si>
    <t>July-Dec 2014 c</t>
  </si>
  <si>
    <t>Jan-June 2015 d</t>
  </si>
  <si>
    <t>July-Dec 2015 e</t>
  </si>
  <si>
    <t>Jan-July 2016 f</t>
  </si>
  <si>
    <t>July-Dec 2016 g</t>
  </si>
  <si>
    <t>Jan-June 2017 h</t>
  </si>
  <si>
    <t>Jul-Dec 2017 i</t>
  </si>
  <si>
    <t>Jan-June 2018 j</t>
  </si>
  <si>
    <t>Jul-Dec 2018 k</t>
  </si>
  <si>
    <t>Jan-June 2019 l</t>
  </si>
  <si>
    <t>Jul-Dec 2019 m</t>
  </si>
  <si>
    <t>Jan - June 2020 n</t>
  </si>
  <si>
    <t>E2R43 Jorgensen Contract Services</t>
  </si>
  <si>
    <t>E2R51 DBI Services</t>
  </si>
  <si>
    <t>E2R56 Jorgensen Contract Services</t>
  </si>
  <si>
    <t>Aug -Dec 2011 a</t>
  </si>
  <si>
    <t>Jan-June 2014 f</t>
  </si>
  <si>
    <t>July-Dec 2015 i</t>
  </si>
  <si>
    <t>July-Dec 2016 k</t>
  </si>
  <si>
    <t>July-Dec 2017 m</t>
  </si>
  <si>
    <t>Jan - July 2018 n</t>
  </si>
  <si>
    <t>July - Oct 2019 x</t>
  </si>
  <si>
    <t>Jan - June 2019 w</t>
  </si>
  <si>
    <t>Jan - June 2008 a</t>
  </si>
  <si>
    <t>July - Oct 2008 b</t>
  </si>
  <si>
    <t>Jan - June 2009 c</t>
  </si>
  <si>
    <t>July - Oct 2009 d</t>
  </si>
  <si>
    <t>Jan - June 2010 e</t>
  </si>
  <si>
    <t>July - Oct 2010 f</t>
  </si>
  <si>
    <t>Jan - June 2011 g</t>
  </si>
  <si>
    <t>July - Oct 2011 h</t>
  </si>
  <si>
    <t>Jan - June 2012 i</t>
  </si>
  <si>
    <t>July - Oct 2012 j</t>
  </si>
  <si>
    <t>Jan - June 2013 k</t>
  </si>
  <si>
    <t>July - Oct 2013 l</t>
  </si>
  <si>
    <t>Jan - June 2014 m</t>
  </si>
  <si>
    <t>July - Oct 2014 n</t>
  </si>
  <si>
    <t>Jan - June 2015 o</t>
  </si>
  <si>
    <t>July - Oct 2015 p</t>
  </si>
  <si>
    <t>Jan - June 2016 q</t>
  </si>
  <si>
    <t>July - Oct 2016 r</t>
  </si>
  <si>
    <t>Jan - June 2017 s</t>
  </si>
  <si>
    <t>July - Oct 2017 t</t>
  </si>
  <si>
    <t>Jan - June 2018 u</t>
  </si>
  <si>
    <t>July - Oct 2018 v</t>
  </si>
  <si>
    <t>E4L78 Jorgensen Contract Services</t>
  </si>
  <si>
    <t>July - Dec 2011 a</t>
  </si>
  <si>
    <t>E4N77 Florida Drawbridges Inc.</t>
  </si>
  <si>
    <t>July - Dec 2013 a</t>
  </si>
  <si>
    <t>Jan - June 2014 b</t>
  </si>
  <si>
    <t>July - Dec 2014 c</t>
  </si>
  <si>
    <t>Jan - June 2015 d</t>
  </si>
  <si>
    <t>July - Dec 2015 e</t>
  </si>
  <si>
    <t>Jan - June 2016 f</t>
  </si>
  <si>
    <t>July - Dec 2016 g</t>
  </si>
  <si>
    <t>Jan - June 2017 h</t>
  </si>
  <si>
    <t>July - Dec 2017 i</t>
  </si>
  <si>
    <t>Jan - June 2018 j</t>
  </si>
  <si>
    <t>Mar - July 2018 j</t>
  </si>
  <si>
    <t>July 17 - Feb 18 i</t>
  </si>
  <si>
    <t>Aug - Dec 2018 k</t>
  </si>
  <si>
    <t>Jan - June 2019 l</t>
  </si>
  <si>
    <t>July - Dec 2019 m</t>
  </si>
  <si>
    <t>July - Dec 2020 o</t>
  </si>
  <si>
    <t>April - Aug 2017 n</t>
  </si>
  <si>
    <t>Oct 16 - March 17 m</t>
  </si>
  <si>
    <t>April - Sept 2016 l</t>
  </si>
  <si>
    <t>Oct 15 - March 2016 k</t>
  </si>
  <si>
    <t>April - Sept 2015 j</t>
  </si>
  <si>
    <t>Oct 14 - March 2015 i</t>
  </si>
  <si>
    <t>April - Sept 2014 h</t>
  </si>
  <si>
    <t>Oct 13 - March 14 g</t>
  </si>
  <si>
    <t>April - Sept 13 f</t>
  </si>
  <si>
    <t>Oct 12 - March 2013 e</t>
  </si>
  <si>
    <t>April - Sept 2012 d</t>
  </si>
  <si>
    <t>Oct 11 - March 12 c</t>
  </si>
  <si>
    <t>April - Sept 2011 b</t>
  </si>
  <si>
    <t>Oct 10 - March 2011 a</t>
  </si>
  <si>
    <t>E5P60 DBI Services</t>
  </si>
  <si>
    <t>Jan - June 2012 a</t>
  </si>
  <si>
    <t>July - Dec 2012 b</t>
  </si>
  <si>
    <t>Jan - June 2013 c</t>
  </si>
  <si>
    <t>July - Dec 2013 d</t>
  </si>
  <si>
    <t>Jan - June 2014 e</t>
  </si>
  <si>
    <t>July - Dec 2014 f</t>
  </si>
  <si>
    <t>Jan - June 2015 g</t>
  </si>
  <si>
    <t>July - Dec 2015 h</t>
  </si>
  <si>
    <t>Jan - June 2016 i</t>
  </si>
  <si>
    <t>July - Dec 2016 j</t>
  </si>
  <si>
    <t>Jan - June 2017 k</t>
  </si>
  <si>
    <t>July - Dec 2017 l</t>
  </si>
  <si>
    <t>Jan - June 2018 m</t>
  </si>
  <si>
    <t>July - Dec 2018 n</t>
  </si>
  <si>
    <t>E5P62 DBI Services</t>
  </si>
  <si>
    <t>I-4</t>
  </si>
  <si>
    <t>July - Dec 2012 a</t>
  </si>
  <si>
    <t>Jan - June 2013 b</t>
  </si>
  <si>
    <t>July - Dec 2013 c</t>
  </si>
  <si>
    <t>Jan - June 2014 d</t>
  </si>
  <si>
    <t>July - Dec 2014 e</t>
  </si>
  <si>
    <t>Jan - June 2015 f</t>
  </si>
  <si>
    <t>July - Dec 2015 g</t>
  </si>
  <si>
    <t>Jan - June 2016 h</t>
  </si>
  <si>
    <t>July - Dec 2016 i</t>
  </si>
  <si>
    <t>Jan - June 2017 j</t>
  </si>
  <si>
    <t>July - Dec 2017 k</t>
  </si>
  <si>
    <t>Jan - June 2018 l</t>
  </si>
  <si>
    <t>July - Dec 2018 m</t>
  </si>
  <si>
    <t>July 17 - Feb 2018 k</t>
  </si>
  <si>
    <t>March - June 2018 l</t>
  </si>
  <si>
    <t>E6D11 Florida Drawbridges</t>
  </si>
  <si>
    <t>July 20 - Jan 2021 x</t>
  </si>
  <si>
    <t>Jan - June 2020 w</t>
  </si>
  <si>
    <t>July - Dec 2019 v</t>
  </si>
  <si>
    <t>Jan - June 2019 u</t>
  </si>
  <si>
    <t>July - Dec 2018 t</t>
  </si>
  <si>
    <t>Jan - June 2018 s</t>
  </si>
  <si>
    <t>July - Dec 2017 r</t>
  </si>
  <si>
    <t>Jan - June 2017 q</t>
  </si>
  <si>
    <t>July - Dec 2016 p</t>
  </si>
  <si>
    <t>Jan - June 2016 o</t>
  </si>
  <si>
    <t>July - Dec 2015 n</t>
  </si>
  <si>
    <t>Jan - June 2015 m</t>
  </si>
  <si>
    <t>July - Dec 2014 l</t>
  </si>
  <si>
    <t>Jan - June 2014 k</t>
  </si>
  <si>
    <t>July - Dec 2013 j</t>
  </si>
  <si>
    <t>Jan - June 2013 i</t>
  </si>
  <si>
    <t>July - Dec 2012 h</t>
  </si>
  <si>
    <t>Jan - June 2012 g</t>
  </si>
  <si>
    <t>July - Dec 2011 f</t>
  </si>
  <si>
    <t>Jan - June 2011 e</t>
  </si>
  <si>
    <t>July - Dec 2010 d</t>
  </si>
  <si>
    <t>Jan - June 2010 c</t>
  </si>
  <si>
    <t>July - Dec 2009 b</t>
  </si>
  <si>
    <t>Feb - June 2009 a</t>
  </si>
  <si>
    <t>E6I47 ICA</t>
  </si>
  <si>
    <t>July 13 - Feb 2014 a</t>
  </si>
  <si>
    <t>March - June 2014 b</t>
  </si>
  <si>
    <t>July - Dec 2018 k</t>
  </si>
  <si>
    <t>E7G51 Jorgensen Contract Services</t>
  </si>
  <si>
    <t xml:space="preserve">Citrus County </t>
  </si>
  <si>
    <t>Jan - June 2011 a</t>
  </si>
  <si>
    <t>July - Dec 2011 b</t>
  </si>
  <si>
    <t>Jan - June 2012 c</t>
  </si>
  <si>
    <t>July - Dec 2012 d</t>
  </si>
  <si>
    <t>Jan - June 2013 e</t>
  </si>
  <si>
    <t>July - Dec 2013 f</t>
  </si>
  <si>
    <t>Jan - June 2014 g</t>
  </si>
  <si>
    <t>July - Dec 2014 h</t>
  </si>
  <si>
    <t>Jan - June 2015 i</t>
  </si>
  <si>
    <t>July - Dec 2015 j</t>
  </si>
  <si>
    <t>Jan - June 2016 k</t>
  </si>
  <si>
    <t>July - Dec 2016 l</t>
  </si>
  <si>
    <t>Jan - June 2017 m</t>
  </si>
  <si>
    <t>July - Dec 2017 n</t>
  </si>
  <si>
    <t>Jan - June 2018 o</t>
  </si>
  <si>
    <t>July - Dec 2018 p</t>
  </si>
  <si>
    <t>Jan - June 2019 q</t>
  </si>
  <si>
    <t>July - Dec 2019 r</t>
  </si>
  <si>
    <t>E7H52 DBI</t>
  </si>
  <si>
    <t>E7M99 DBI</t>
  </si>
  <si>
    <t>E8M31 ICA</t>
  </si>
  <si>
    <t>Dec 12 - June 2013 a</t>
  </si>
  <si>
    <t>July - Dec 2013 b</t>
  </si>
  <si>
    <t>Jan - June 2014 c</t>
  </si>
  <si>
    <t>July - Dec 2014 d</t>
  </si>
  <si>
    <t>Jan - June 2015 e</t>
  </si>
  <si>
    <t>July - Dec 2015 f</t>
  </si>
  <si>
    <t>Jan - June 2016 g</t>
  </si>
  <si>
    <t>July - Dec 2016 h</t>
  </si>
  <si>
    <t>Jan - June 2017 i</t>
  </si>
  <si>
    <t>July - Dec 2017 j</t>
  </si>
  <si>
    <t>Jan - June 2018 k</t>
  </si>
  <si>
    <t>July - Dec 2018 l</t>
  </si>
  <si>
    <t>Jan - June 2019 m</t>
  </si>
  <si>
    <t>July - Nov 2019 n</t>
  </si>
  <si>
    <t>E8N09 Jorgensen Contract Services</t>
  </si>
  <si>
    <t>Dec 13 - June 2014 a</t>
  </si>
  <si>
    <t>July - Dec 2014 b</t>
  </si>
  <si>
    <t>Jan - June 2015 c</t>
  </si>
  <si>
    <t>July - Dec 2015 d</t>
  </si>
  <si>
    <t>Jan - June 2016 e</t>
  </si>
  <si>
    <t>July - Dec 2016 f</t>
  </si>
  <si>
    <t>jan - June 2017 g</t>
  </si>
  <si>
    <t>July - Dec 2017 h</t>
  </si>
  <si>
    <t>July - Dec 2018 j</t>
  </si>
  <si>
    <t>Jan - June 2019 k</t>
  </si>
  <si>
    <t>July - Dec 2019 l</t>
  </si>
  <si>
    <t>Jan - June 2020 m</t>
  </si>
  <si>
    <t>July - Dec 2020 n</t>
  </si>
  <si>
    <t xml:space="preserve">OVERALL ACTIVE CONTRACTS AMPER OVERVIEW PER DISTRICT </t>
  </si>
  <si>
    <t>May-Sept 2021 a</t>
  </si>
  <si>
    <t>Aug 21 - Jan 2022 a</t>
  </si>
  <si>
    <t>If you have any questions please contact Michelle Brandin or Jean Ducher with the Office of Maintenance</t>
  </si>
  <si>
    <t>OVERALL ACTIVE CONTRACTS AMPER OVERVIEW PER CONTRACTOR</t>
  </si>
  <si>
    <t>Jorgensen Contract Services</t>
  </si>
  <si>
    <t>Contract</t>
  </si>
  <si>
    <t>Overall Amper Averages:</t>
  </si>
  <si>
    <t>Total Contracts</t>
  </si>
  <si>
    <t>Breakdown</t>
  </si>
  <si>
    <t>Louis Berger Hawthorne Services</t>
  </si>
  <si>
    <t>Florida Draw Bridges</t>
  </si>
  <si>
    <t>Walsh Contracting</t>
  </si>
  <si>
    <t>OVERVIEW ALL CONTRACTS AMPER OVERVIEW PER DISTRICT AND CONTRACTOR</t>
  </si>
  <si>
    <t>E1F88</t>
  </si>
  <si>
    <t>E1G23</t>
  </si>
  <si>
    <t>E1L59</t>
  </si>
  <si>
    <t>E1M87</t>
  </si>
  <si>
    <t>E1N92</t>
  </si>
  <si>
    <t>DBI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</si>
  <si>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</si>
  <si>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</si>
  <si>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</si>
  <si>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</si>
  <si>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</si>
  <si>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</si>
  <si>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</si>
  <si>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 (Turnpike)</t>
  </si>
  <si>
    <t>E2K97</t>
  </si>
  <si>
    <t>E2O88</t>
  </si>
  <si>
    <t>E2Q70</t>
  </si>
  <si>
    <t>E2Q71</t>
  </si>
  <si>
    <t>E2Q74</t>
  </si>
  <si>
    <t>E2R38</t>
  </si>
  <si>
    <t>E2R43</t>
  </si>
  <si>
    <t>E2R51</t>
  </si>
  <si>
    <t>E2R56</t>
  </si>
  <si>
    <t>E2S59</t>
  </si>
  <si>
    <t>E2Z32</t>
  </si>
  <si>
    <t>E2Z70</t>
  </si>
  <si>
    <t>E2Z71</t>
  </si>
  <si>
    <t>DBI Services</t>
  </si>
  <si>
    <t>ICA/DBI</t>
  </si>
  <si>
    <t>E2R44 Ferrovial Contract Services</t>
  </si>
  <si>
    <t>E2S59 Jorgensen Contract Services</t>
  </si>
  <si>
    <t>E2V97 Ferrovial Contract Services</t>
  </si>
  <si>
    <t>E2X03 Jorgensen Contract Services</t>
  </si>
  <si>
    <t>E2Y74 Ferrovial Contract Services</t>
  </si>
  <si>
    <t>E2Y86 Ferrovial Contract Services</t>
  </si>
  <si>
    <t>BD524</t>
  </si>
  <si>
    <t>E3J21</t>
  </si>
  <si>
    <t>E3M31</t>
  </si>
  <si>
    <t>E3U26</t>
  </si>
  <si>
    <t>E4H52</t>
  </si>
  <si>
    <t>E4L77</t>
  </si>
  <si>
    <t>E4L78</t>
  </si>
  <si>
    <t>E4N77</t>
  </si>
  <si>
    <t>E4Q30</t>
  </si>
  <si>
    <t>E4S94</t>
  </si>
  <si>
    <t>E5N05</t>
  </si>
  <si>
    <t>E5P05</t>
  </si>
  <si>
    <t>E5P60</t>
  </si>
  <si>
    <t>E5P62</t>
  </si>
  <si>
    <t>E5Q90</t>
  </si>
  <si>
    <t>E5T54</t>
  </si>
  <si>
    <t>E5U89</t>
  </si>
  <si>
    <t>E5V69</t>
  </si>
  <si>
    <t>E5P05 Ferrovial Contract Services</t>
  </si>
  <si>
    <t>E5U43 Ferrovial Contract Services</t>
  </si>
  <si>
    <t>Oasis Landscape</t>
  </si>
  <si>
    <t>E6D11</t>
  </si>
  <si>
    <t>E6I47</t>
  </si>
  <si>
    <t>E6I97</t>
  </si>
  <si>
    <t>E6M77 Ferrovial Contract Services</t>
  </si>
  <si>
    <t>E7G51</t>
  </si>
  <si>
    <t>E7H52</t>
  </si>
  <si>
    <t>E7I87</t>
  </si>
  <si>
    <t>E7J67</t>
  </si>
  <si>
    <t>E7L15</t>
  </si>
  <si>
    <t>E7M99</t>
  </si>
  <si>
    <t>E7I95 Ferrovial Contract Services</t>
  </si>
  <si>
    <t>E7M59 Ferrovial Contract Services</t>
  </si>
  <si>
    <t>Walsh Infrastructure</t>
  </si>
  <si>
    <t>E7N65 Jorgensen Contract Services</t>
  </si>
  <si>
    <t>E8M31</t>
  </si>
  <si>
    <t>E8M70</t>
  </si>
  <si>
    <t>E8N09</t>
  </si>
  <si>
    <t>E8P46 Jorgensen Contract Services</t>
  </si>
  <si>
    <t>E8Q56 Ferrovial Contract Services</t>
  </si>
  <si>
    <t>E8S48 Jorgensen Contract Services</t>
  </si>
  <si>
    <t>E3G97 Ferrovial Contract Services</t>
  </si>
  <si>
    <t xml:space="preserve">E3J21 Ferrovial Contract Services </t>
  </si>
  <si>
    <t>E3O40 Ferrovial Contract Services</t>
  </si>
  <si>
    <t>E3P16 Ferrovial Contract Services</t>
  </si>
  <si>
    <t>E3R56 Ferrovial Contract Services</t>
  </si>
  <si>
    <t>E4H52 Ferrovial Contract Services</t>
  </si>
  <si>
    <t>E4Q30 Jorgensen Services</t>
  </si>
  <si>
    <t>E4R18 Jorgensen Contract Services</t>
  </si>
  <si>
    <t>By District</t>
  </si>
  <si>
    <t>By Contractor</t>
  </si>
  <si>
    <t>Ferrovial Contract Services</t>
  </si>
  <si>
    <t>Overall Average</t>
  </si>
  <si>
    <t>Overall 3 Yr Average</t>
  </si>
  <si>
    <t>Contract #</t>
  </si>
  <si>
    <t>Life of Contract AMPER Avg</t>
  </si>
  <si>
    <t>3 Year AMPER Avg</t>
  </si>
  <si>
    <t xml:space="preserve"> Louis Berger</t>
  </si>
  <si>
    <t>Oasis Landscaping Services</t>
  </si>
  <si>
    <t>Charlotte County</t>
  </si>
  <si>
    <t>Duval County</t>
  </si>
  <si>
    <t>Districtwide Rest Area</t>
  </si>
  <si>
    <t>E2Q74 ICA/DBI</t>
  </si>
  <si>
    <t>Lake City Interstate</t>
  </si>
  <si>
    <t>Bradford County</t>
  </si>
  <si>
    <t>St Johns Co Primary</t>
  </si>
  <si>
    <t>Dixie County</t>
  </si>
  <si>
    <t>Okaloosa County</t>
  </si>
  <si>
    <t>Indian River County</t>
  </si>
  <si>
    <t>US 1 including Movable Bridges</t>
  </si>
  <si>
    <t>SR 25/US 27 Belle Glade Area</t>
  </si>
  <si>
    <t>I-95 Treasure Cost</t>
  </si>
  <si>
    <t>Osceola and South Brevard Primary Roads</t>
  </si>
  <si>
    <t>Bridge Tending</t>
  </si>
  <si>
    <t>Flagler County</t>
  </si>
  <si>
    <t>ASSET MANAGEMENT FOR I-95, Volusia and Flagler Counties</t>
  </si>
  <si>
    <t>District Wide Bridge Tending</t>
  </si>
  <si>
    <t>Moveable Bridges</t>
  </si>
  <si>
    <t>US 1 and A1A</t>
  </si>
  <si>
    <t>Office of Maintenance AMPER Score spreadsheet</t>
  </si>
  <si>
    <t>Total Active Contracts</t>
  </si>
  <si>
    <t>Contracts listed are from the closed date of August 31 2017 forward</t>
  </si>
  <si>
    <t>Score below 70</t>
  </si>
  <si>
    <t>Score between 70 &amp; 80</t>
  </si>
  <si>
    <t>District 8</t>
  </si>
  <si>
    <t>Score above 80</t>
  </si>
  <si>
    <t xml:space="preserve">Score Key:  </t>
  </si>
  <si>
    <t>Score Key:</t>
  </si>
  <si>
    <t xml:space="preserve">Score Key:  N/A=No AMPERS to evaluate; </t>
  </si>
  <si>
    <r>
      <t xml:space="preserve">Contract # in </t>
    </r>
    <r>
      <rPr>
        <sz val="14"/>
        <color rgb="FFFF0000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= Closed Contract</t>
    </r>
  </si>
  <si>
    <r>
      <t xml:space="preserve">There are three different overviews sheets to help you find what you are looking for faster.  The first two overviews that the tabs are shaded </t>
    </r>
    <r>
      <rPr>
        <b/>
        <sz val="20"/>
        <color theme="9" tint="-0.249977111117893"/>
        <rFont val="Times New Roman"/>
        <family val="1"/>
      </rPr>
      <t>GREEN</t>
    </r>
    <r>
      <rPr>
        <sz val="20"/>
        <color theme="1"/>
        <rFont val="Times New Roman"/>
        <family val="1"/>
      </rPr>
      <t xml:space="preserve"> is an overall look by District and by Contractor for </t>
    </r>
    <r>
      <rPr>
        <b/>
        <sz val="20"/>
        <color theme="1"/>
        <rFont val="Times New Roman"/>
        <family val="1"/>
      </rPr>
      <t>ACTIVE</t>
    </r>
    <r>
      <rPr>
        <sz val="20"/>
        <color theme="1"/>
        <rFont val="Times New Roman"/>
        <family val="1"/>
      </rPr>
      <t xml:space="preserve"> contracts only.                                                                                                  The last overview is for all contracts Active &amp; Closed.  </t>
    </r>
  </si>
  <si>
    <r>
      <t xml:space="preserve">The individual contract tabs that are </t>
    </r>
    <r>
      <rPr>
        <b/>
        <sz val="20"/>
        <color theme="4"/>
        <rFont val="Times New Roman"/>
        <family val="1"/>
      </rPr>
      <t>blue</t>
    </r>
    <r>
      <rPr>
        <b/>
        <sz val="20"/>
        <color theme="1"/>
        <rFont val="Times New Roman"/>
        <family val="1"/>
      </rPr>
      <t xml:space="preserve"> </t>
    </r>
    <r>
      <rPr>
        <sz val="20"/>
        <color theme="1"/>
        <rFont val="Times New Roman"/>
        <family val="1"/>
      </rPr>
      <t>indicate a closed contract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</si>
</sst>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141414"/>
      <name val="Arial"/>
      <family val="2"/>
    </font>
    <font>
      <sz val="11"/>
      <color rgb="FF141414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sz val="16"/>
      <color indexed="8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36"/>
      <color theme="1"/>
      <name val="Calibri"/>
      <family val="2"/>
      <scheme val="minor"/>
    </font>
    <font>
      <sz val="20"/>
      <color theme="1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20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name val="Calibri"/>
      <family val="2"/>
    </font>
    <font>
      <b/>
      <sz val="20"/>
      <color theme="9" tint="-0.249977111117893"/>
      <name val="Times New Roman"/>
      <family val="1"/>
    </font>
    <font>
      <b/>
      <sz val="15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4"/>
      <name val="Times New Roman"/>
      <family val="1"/>
    </font>
    <font>
      <b/>
      <sz val="20"/>
      <color theme="1"/>
      <name val="Calibri"/>
      <family val="2"/>
      <scheme val="minor"/>
    </font>
    <font>
      <sz val="16"/>
      <color rgb="FF000000"/>
      <name val="Calibri"/>
      <family val="2"/>
    </font>
    <font>
      <sz val="16"/>
      <name val="Calibri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4" fillId="0" borderId="2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8" fillId="0" borderId="0" xfId="0" applyFont="1" applyAlignment="1"/>
    <xf numFmtId="0" fontId="0" fillId="0" borderId="0" xfId="0" applyAlignment="1"/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64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9" fillId="4" borderId="0" xfId="0" applyNumberFormat="1" applyFont="1" applyFill="1" applyBorder="1" applyAlignment="1">
      <alignment horizontal="center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 wrapText="1"/>
    </xf>
    <xf numFmtId="0" fontId="7" fillId="3" borderId="0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3" borderId="7" xfId="0" applyFill="1" applyBorder="1" applyAlignment="1">
      <alignment horizontal="left"/>
    </xf>
    <xf numFmtId="0" fontId="0" fillId="0" borderId="7" xfId="0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0" borderId="7" xfId="0" applyFill="1" applyBorder="1"/>
    <xf numFmtId="0" fontId="0" fillId="3" borderId="7" xfId="0" applyFill="1" applyBorder="1"/>
    <xf numFmtId="0" fontId="5" fillId="0" borderId="2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9" fillId="0" borderId="0" xfId="0" applyFont="1"/>
    <xf numFmtId="0" fontId="18" fillId="0" borderId="0" xfId="0" applyFont="1" applyAlignment="1"/>
    <xf numFmtId="0" fontId="0" fillId="0" borderId="0" xfId="0" applyBorder="1"/>
    <xf numFmtId="164" fontId="23" fillId="0" borderId="1" xfId="0" applyNumberFormat="1" applyFont="1" applyBorder="1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164" fontId="23" fillId="0" borderId="1" xfId="0" applyNumberFormat="1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" fontId="23" fillId="0" borderId="12" xfId="0" applyNumberFormat="1" applyFont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23" fillId="0" borderId="11" xfId="0" applyFont="1" applyBorder="1"/>
    <xf numFmtId="1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5" xfId="0" applyFont="1" applyBorder="1"/>
    <xf numFmtId="164" fontId="23" fillId="0" borderId="8" xfId="0" applyNumberFormat="1" applyFont="1" applyBorder="1" applyAlignment="1">
      <alignment horizontal="center"/>
    </xf>
    <xf numFmtId="1" fontId="23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4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23" fillId="0" borderId="8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5" fillId="2" borderId="17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4" borderId="2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164" fontId="35" fillId="0" borderId="1" xfId="0" applyNumberFormat="1" applyFont="1" applyFill="1" applyBorder="1" applyAlignment="1">
      <alignment horizontal="center" vertical="center" wrapText="1"/>
    </xf>
    <xf numFmtId="1" fontId="35" fillId="0" borderId="1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/>
    </xf>
    <xf numFmtId="164" fontId="35" fillId="0" borderId="1" xfId="0" applyNumberFormat="1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 wrapText="1"/>
    </xf>
    <xf numFmtId="164" fontId="38" fillId="0" borderId="8" xfId="0" applyNumberFormat="1" applyFont="1" applyFill="1" applyBorder="1" applyAlignment="1">
      <alignment horizontal="center"/>
    </xf>
    <xf numFmtId="1" fontId="38" fillId="0" borderId="8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4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164" fontId="35" fillId="3" borderId="1" xfId="0" applyNumberFormat="1" applyFont="1" applyFill="1" applyBorder="1" applyAlignment="1">
      <alignment horizontal="center" vertical="center"/>
    </xf>
    <xf numFmtId="1" fontId="35" fillId="3" borderId="1" xfId="0" applyNumberFormat="1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4" borderId="31" xfId="0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 wrapText="1"/>
    </xf>
    <xf numFmtId="0" fontId="38" fillId="4" borderId="25" xfId="0" applyFont="1" applyFill="1" applyBorder="1" applyAlignment="1">
      <alignment horizontal="center" vertical="center"/>
    </xf>
    <xf numFmtId="1" fontId="38" fillId="0" borderId="8" xfId="0" applyNumberFormat="1" applyFont="1" applyBorder="1" applyAlignment="1">
      <alignment horizontal="center"/>
    </xf>
    <xf numFmtId="0" fontId="35" fillId="4" borderId="31" xfId="0" applyFont="1" applyFill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1" fontId="38" fillId="0" borderId="8" xfId="0" applyNumberFormat="1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/>
    </xf>
    <xf numFmtId="164" fontId="38" fillId="0" borderId="8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38" fillId="0" borderId="8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164" fontId="38" fillId="0" borderId="1" xfId="0" applyNumberFormat="1" applyFont="1" applyFill="1" applyBorder="1" applyAlignment="1">
      <alignment horizontal="center" vertical="center"/>
    </xf>
    <xf numFmtId="1" fontId="38" fillId="0" borderId="1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Alignment="1"/>
    <xf numFmtId="0" fontId="40" fillId="6" borderId="0" xfId="0" applyFont="1" applyFill="1" applyAlignment="1">
      <alignment horizontal="center" vertical="center" wrapText="1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38" fillId="0" borderId="0" xfId="0" applyFont="1" applyAlignment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Fill="1" applyAlignment="1">
      <alignment horizontal="center"/>
    </xf>
    <xf numFmtId="0" fontId="38" fillId="6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0" fontId="38" fillId="8" borderId="0" xfId="0" applyFont="1" applyFill="1" applyAlignment="1">
      <alignment horizontal="center" vertical="center" wrapText="1"/>
    </xf>
    <xf numFmtId="0" fontId="40" fillId="8" borderId="0" xfId="0" applyFont="1" applyFill="1" applyAlignment="1">
      <alignment horizontal="center" vertical="center" wrapText="1"/>
    </xf>
    <xf numFmtId="0" fontId="40" fillId="7" borderId="0" xfId="0" applyFont="1" applyFill="1" applyAlignment="1">
      <alignment horizontal="center" vertical="center"/>
    </xf>
    <xf numFmtId="0" fontId="40" fillId="8" borderId="0" xfId="0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31" fillId="0" borderId="0" xfId="0" applyFont="1" applyAlignment="1"/>
    <xf numFmtId="0" fontId="20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wrapText="1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0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6699"/>
      <color rgb="FFFF9999"/>
      <color rgb="FFFF7C80"/>
      <color rgb="FFFF505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ADE6-2602-4E85-A515-E4D690E1BA09}">
  <dimension ref="A3:S17"/>
  <sheetViews>
    <sheetView tabSelected="1" workbookViewId="0"/>
  </sheetViews>
  <sheetFormatPr defaultRowHeight="14.4" x14ac:dyDescent="0.3"/>
  <cols>
    <col min="1" max="1" width="14.109375" bestFit="1" customWidth="1"/>
    <col min="2" max="2" width="17.88671875" bestFit="1" customWidth="1"/>
    <col min="3" max="3" width="26.6640625" bestFit="1" customWidth="1"/>
    <col min="4" max="5" width="17.88671875" bestFit="1" customWidth="1"/>
    <col min="6" max="6" width="26.6640625" bestFit="1" customWidth="1"/>
    <col min="7" max="7" width="20.109375" customWidth="1"/>
    <col min="8" max="8" width="26.6640625" bestFit="1" customWidth="1"/>
    <col min="9" max="9" width="17.88671875" bestFit="1" customWidth="1"/>
  </cols>
  <sheetData>
    <row r="3" spans="1:19" ht="28.2" x14ac:dyDescent="0.5">
      <c r="B3" s="265"/>
      <c r="C3" s="265"/>
      <c r="D3" s="265"/>
      <c r="E3" s="139" t="s">
        <v>889</v>
      </c>
      <c r="F3" s="139"/>
      <c r="G3" s="139"/>
      <c r="H3" s="139"/>
      <c r="I3" s="139"/>
      <c r="J3" s="265"/>
      <c r="K3" s="265"/>
      <c r="L3" s="265"/>
      <c r="M3" s="265"/>
      <c r="N3" s="265"/>
      <c r="O3" s="265"/>
      <c r="P3" s="265"/>
      <c r="Q3" s="265"/>
      <c r="R3" s="265"/>
      <c r="S3" s="265"/>
    </row>
    <row r="4" spans="1:19" ht="14.4" customHeight="1" x14ac:dyDescent="0.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</row>
    <row r="6" spans="1:19" ht="19.8" x14ac:dyDescent="0.4">
      <c r="E6" s="142" t="s">
        <v>891</v>
      </c>
      <c r="F6" s="142"/>
      <c r="G6" s="142"/>
      <c r="H6" s="142"/>
      <c r="I6" s="142"/>
      <c r="J6" s="264"/>
      <c r="K6" s="264"/>
      <c r="L6" s="264"/>
      <c r="M6" s="264"/>
      <c r="N6" s="264"/>
    </row>
    <row r="8" spans="1:19" ht="25.2" x14ac:dyDescent="0.45">
      <c r="B8" s="266"/>
      <c r="C8" s="266"/>
      <c r="D8" s="266"/>
      <c r="E8" s="140" t="s">
        <v>901</v>
      </c>
      <c r="F8" s="140"/>
      <c r="G8" s="140"/>
      <c r="H8" s="140"/>
      <c r="I8" s="140"/>
      <c r="J8" s="266"/>
      <c r="K8" s="266"/>
      <c r="L8" s="266"/>
      <c r="M8" s="266"/>
      <c r="N8" s="266"/>
      <c r="O8" s="266"/>
      <c r="P8" s="266"/>
      <c r="Q8" s="266"/>
      <c r="R8" s="266"/>
    </row>
    <row r="9" spans="1:19" ht="10.199999999999999" customHeight="1" x14ac:dyDescent="0.45">
      <c r="A9" s="111"/>
      <c r="B9" s="111"/>
      <c r="C9" s="111"/>
      <c r="D9" s="111"/>
      <c r="E9" s="111"/>
      <c r="F9" s="111"/>
      <c r="G9" s="111"/>
      <c r="H9" s="111"/>
      <c r="I9" s="111"/>
      <c r="J9" s="111"/>
    </row>
    <row r="10" spans="1:19" ht="133.80000000000001" customHeight="1" x14ac:dyDescent="0.45">
      <c r="B10" s="267"/>
      <c r="C10" s="267"/>
      <c r="D10" s="141" t="s">
        <v>900</v>
      </c>
      <c r="E10" s="141"/>
      <c r="F10" s="141"/>
      <c r="G10" s="141"/>
      <c r="H10" s="141"/>
      <c r="I10" s="141"/>
      <c r="J10" s="141"/>
      <c r="K10" s="141"/>
      <c r="L10" s="267"/>
      <c r="M10" s="267"/>
      <c r="N10" s="267"/>
      <c r="O10" s="267"/>
      <c r="P10" s="267"/>
      <c r="Q10" s="267"/>
      <c r="R10" s="267"/>
    </row>
    <row r="12" spans="1:19" ht="25.2" x14ac:dyDescent="0.45">
      <c r="A12" s="140" t="s">
        <v>764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</row>
    <row r="16" spans="1:19" ht="18" x14ac:dyDescent="0.35">
      <c r="A16" s="137" t="s">
        <v>896</v>
      </c>
      <c r="B16" s="240" t="s">
        <v>895</v>
      </c>
      <c r="C16" s="241" t="s">
        <v>893</v>
      </c>
      <c r="D16" s="263" t="s">
        <v>892</v>
      </c>
      <c r="E16" s="137"/>
      <c r="F16" s="137"/>
      <c r="J16" s="137"/>
      <c r="K16" s="137"/>
      <c r="L16" s="137"/>
      <c r="M16" s="137"/>
      <c r="N16" s="137"/>
    </row>
    <row r="17" spans="1:14" ht="18" x14ac:dyDescent="0.35">
      <c r="A17" s="138"/>
      <c r="B17" s="138"/>
      <c r="H17" s="138"/>
      <c r="I17" s="138"/>
      <c r="J17" s="138"/>
      <c r="K17" s="138"/>
      <c r="L17" s="138"/>
      <c r="M17" s="138"/>
      <c r="N17" s="138"/>
    </row>
  </sheetData>
  <mergeCells count="5">
    <mergeCell ref="E3:I3"/>
    <mergeCell ref="E6:I6"/>
    <mergeCell ref="E8:I8"/>
    <mergeCell ref="D10:K10"/>
    <mergeCell ref="A12:R12"/>
  </mergeCells>
  <pageMargins left="0.7" right="0.7" top="0.75" bottom="0.75" header="0.3" footer="0.3"/>
  <pageSetup paperSize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C55C3-0DB5-4E5C-9774-2CBF0D59C57C}">
  <dimension ref="A1:F58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5.6640625" bestFit="1" customWidth="1"/>
  </cols>
  <sheetData>
    <row r="1" spans="1:6" ht="29.4" thickBot="1" x14ac:dyDescent="0.6">
      <c r="A1" s="159" t="s">
        <v>151</v>
      </c>
      <c r="B1" s="160"/>
      <c r="C1" s="160"/>
      <c r="D1" s="160"/>
      <c r="E1" s="160"/>
      <c r="F1" s="160"/>
    </row>
    <row r="2" spans="1:6" x14ac:dyDescent="0.3">
      <c r="A2" s="1" t="s">
        <v>6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AVERAGE(B7:B40)</f>
        <v>90.292307692307702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93.183333333333337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42186</v>
      </c>
      <c r="C5" s="73" t="s">
        <v>448</v>
      </c>
      <c r="D5" s="98">
        <v>44740</v>
      </c>
      <c r="E5" s="48"/>
      <c r="F5" s="62"/>
    </row>
    <row r="6" spans="1:6" s="6" customFormat="1" ht="12.6" customHeight="1" x14ac:dyDescent="0.3">
      <c r="A6" s="50"/>
      <c r="B6" s="56"/>
      <c r="C6" s="56"/>
      <c r="D6" s="56"/>
      <c r="E6" s="56"/>
      <c r="F6" s="29"/>
    </row>
    <row r="7" spans="1:6" x14ac:dyDescent="0.3">
      <c r="A7" s="21" t="s">
        <v>75</v>
      </c>
      <c r="B7" s="21" t="s">
        <v>391</v>
      </c>
      <c r="C7" s="21"/>
      <c r="D7" s="6"/>
      <c r="E7" s="6"/>
    </row>
    <row r="8" spans="1:6" ht="5.4" customHeight="1" x14ac:dyDescent="0.3">
      <c r="A8" s="21"/>
      <c r="B8" s="21"/>
      <c r="C8" s="21"/>
      <c r="D8" s="106"/>
      <c r="E8" s="106"/>
    </row>
    <row r="9" spans="1:6" x14ac:dyDescent="0.3">
      <c r="A9" s="43" t="s">
        <v>464</v>
      </c>
      <c r="B9" s="43">
        <v>96.4</v>
      </c>
      <c r="C9" s="21"/>
      <c r="D9" s="101"/>
      <c r="E9" s="101"/>
    </row>
    <row r="10" spans="1:6" x14ac:dyDescent="0.3">
      <c r="A10" s="43" t="s">
        <v>406</v>
      </c>
      <c r="B10" s="43">
        <v>95.2</v>
      </c>
      <c r="C10" s="21"/>
      <c r="D10" s="93"/>
      <c r="E10" s="93"/>
    </row>
    <row r="11" spans="1:6" x14ac:dyDescent="0.3">
      <c r="A11" s="43" t="s">
        <v>149</v>
      </c>
      <c r="B11" s="43">
        <v>96.7</v>
      </c>
      <c r="C11" s="6"/>
    </row>
    <row r="12" spans="1:6" x14ac:dyDescent="0.3">
      <c r="A12" s="43" t="s">
        <v>148</v>
      </c>
      <c r="B12" s="43">
        <v>89.4</v>
      </c>
      <c r="C12" s="6"/>
    </row>
    <row r="13" spans="1:6" x14ac:dyDescent="0.3">
      <c r="A13" s="43" t="s">
        <v>147</v>
      </c>
      <c r="B13" s="43">
        <v>83.4</v>
      </c>
      <c r="C13" s="6"/>
    </row>
    <row r="14" spans="1:6" x14ac:dyDescent="0.3">
      <c r="A14" s="43" t="s">
        <v>146</v>
      </c>
      <c r="B14" s="43">
        <v>98</v>
      </c>
      <c r="C14" s="6"/>
    </row>
    <row r="15" spans="1:6" x14ac:dyDescent="0.3">
      <c r="A15" s="43" t="s">
        <v>145</v>
      </c>
      <c r="B15" s="43">
        <v>94.6</v>
      </c>
      <c r="C15" s="6"/>
    </row>
    <row r="16" spans="1:6" x14ac:dyDescent="0.3">
      <c r="A16" s="43" t="s">
        <v>144</v>
      </c>
      <c r="B16" s="43">
        <v>96</v>
      </c>
      <c r="C16" s="6"/>
    </row>
    <row r="17" spans="1:3" x14ac:dyDescent="0.3">
      <c r="A17" s="43" t="s">
        <v>143</v>
      </c>
      <c r="B17" s="43">
        <v>84</v>
      </c>
      <c r="C17" s="6"/>
    </row>
    <row r="18" spans="1:3" x14ac:dyDescent="0.3">
      <c r="A18" s="43" t="s">
        <v>142</v>
      </c>
      <c r="B18" s="43">
        <v>87.7</v>
      </c>
      <c r="C18" s="6"/>
    </row>
    <row r="19" spans="1:3" x14ac:dyDescent="0.3">
      <c r="A19" s="43" t="s">
        <v>141</v>
      </c>
      <c r="B19" s="43">
        <v>84.7</v>
      </c>
      <c r="C19" s="6"/>
    </row>
    <row r="20" spans="1:3" x14ac:dyDescent="0.3">
      <c r="A20" s="43" t="s">
        <v>140</v>
      </c>
      <c r="B20" s="43">
        <v>83.8</v>
      </c>
      <c r="C20" s="6"/>
    </row>
    <row r="21" spans="1:3" x14ac:dyDescent="0.3">
      <c r="A21" s="43" t="s">
        <v>139</v>
      </c>
      <c r="B21" s="43">
        <v>83.9</v>
      </c>
      <c r="C21" s="6"/>
    </row>
    <row r="22" spans="1:3" x14ac:dyDescent="0.3">
      <c r="A22" s="6"/>
      <c r="B22" s="6"/>
      <c r="C22" s="6"/>
    </row>
    <row r="23" spans="1:3" x14ac:dyDescent="0.3">
      <c r="A23" s="6"/>
      <c r="B23" s="6"/>
      <c r="C23" s="6"/>
    </row>
    <row r="24" spans="1:3" x14ac:dyDescent="0.3">
      <c r="A24" s="6"/>
      <c r="B24" s="6"/>
      <c r="C24" s="6"/>
    </row>
    <row r="25" spans="1:3" x14ac:dyDescent="0.3">
      <c r="A25" s="6"/>
      <c r="B25" s="6"/>
      <c r="C25" s="6"/>
    </row>
    <row r="26" spans="1:3" x14ac:dyDescent="0.3">
      <c r="A26" s="6"/>
      <c r="B26" s="6"/>
      <c r="C26" s="6"/>
    </row>
    <row r="27" spans="1:3" x14ac:dyDescent="0.3">
      <c r="A27" s="6"/>
      <c r="B27" s="6"/>
      <c r="C27" s="6"/>
    </row>
    <row r="28" spans="1:3" x14ac:dyDescent="0.3">
      <c r="A28" s="6"/>
      <c r="B28" s="6"/>
      <c r="C28" s="6"/>
    </row>
    <row r="29" spans="1:3" x14ac:dyDescent="0.3">
      <c r="A29" s="6"/>
      <c r="B29" s="6"/>
      <c r="C29" s="6"/>
    </row>
    <row r="30" spans="1:3" x14ac:dyDescent="0.3">
      <c r="A30" s="6"/>
      <c r="B30" s="6"/>
      <c r="C30" s="6"/>
    </row>
    <row r="31" spans="1:3" x14ac:dyDescent="0.3">
      <c r="A31" s="6"/>
      <c r="B31" s="6"/>
      <c r="C31" s="6"/>
    </row>
    <row r="32" spans="1:3" x14ac:dyDescent="0.3">
      <c r="A32" s="6"/>
      <c r="B32" s="6"/>
      <c r="C32" s="6"/>
    </row>
    <row r="33" spans="1:3" x14ac:dyDescent="0.3">
      <c r="A33" s="6"/>
      <c r="B33" s="6"/>
      <c r="C33" s="6"/>
    </row>
    <row r="34" spans="1:3" x14ac:dyDescent="0.3">
      <c r="A34" s="6"/>
      <c r="B34" s="6"/>
      <c r="C34" s="6"/>
    </row>
    <row r="35" spans="1:3" x14ac:dyDescent="0.3">
      <c r="A35" s="6"/>
      <c r="B35" s="6"/>
      <c r="C35" s="6"/>
    </row>
    <row r="36" spans="1:3" x14ac:dyDescent="0.3">
      <c r="A36" s="6"/>
      <c r="B36" s="6"/>
      <c r="C36" s="6"/>
    </row>
    <row r="37" spans="1:3" x14ac:dyDescent="0.3">
      <c r="A37" s="6"/>
      <c r="B37" s="6"/>
      <c r="C37" s="6"/>
    </row>
    <row r="38" spans="1:3" x14ac:dyDescent="0.3">
      <c r="A38" s="6"/>
      <c r="B38" s="6"/>
      <c r="C38" s="6"/>
    </row>
    <row r="39" spans="1:3" x14ac:dyDescent="0.3">
      <c r="A39" s="6"/>
      <c r="B39" s="6"/>
      <c r="C39" s="6"/>
    </row>
    <row r="40" spans="1:3" x14ac:dyDescent="0.3">
      <c r="A40" s="6"/>
      <c r="B40" s="6"/>
      <c r="C40" s="6"/>
    </row>
    <row r="41" spans="1:3" x14ac:dyDescent="0.3">
      <c r="A41" s="6"/>
      <c r="B41" s="6"/>
      <c r="C41" s="6"/>
    </row>
    <row r="42" spans="1:3" x14ac:dyDescent="0.3">
      <c r="A42" s="6"/>
      <c r="B42" s="6"/>
      <c r="C42" s="6"/>
    </row>
    <row r="43" spans="1:3" x14ac:dyDescent="0.3">
      <c r="A43" s="6"/>
      <c r="B43" s="6"/>
      <c r="C43" s="6"/>
    </row>
    <row r="44" spans="1:3" x14ac:dyDescent="0.3">
      <c r="A44" s="6"/>
      <c r="B44" s="6"/>
      <c r="C44" s="6"/>
    </row>
    <row r="45" spans="1:3" x14ac:dyDescent="0.3">
      <c r="A45" s="6"/>
      <c r="B45" s="6"/>
      <c r="C45" s="6"/>
    </row>
    <row r="46" spans="1:3" x14ac:dyDescent="0.3">
      <c r="A46" s="6"/>
      <c r="B46" s="6"/>
      <c r="C46" s="6"/>
    </row>
    <row r="47" spans="1:3" x14ac:dyDescent="0.3">
      <c r="A47" s="6"/>
      <c r="B47" s="6"/>
      <c r="C47" s="6"/>
    </row>
    <row r="48" spans="1:3" x14ac:dyDescent="0.3">
      <c r="A48" s="6"/>
      <c r="B48" s="6"/>
      <c r="C48" s="6"/>
    </row>
    <row r="49" spans="1:3" x14ac:dyDescent="0.3">
      <c r="A49" s="6"/>
      <c r="B49" s="6"/>
      <c r="C49" s="6"/>
    </row>
    <row r="50" spans="1:3" x14ac:dyDescent="0.3">
      <c r="A50" s="6"/>
      <c r="B50" s="6"/>
      <c r="C50" s="6"/>
    </row>
    <row r="51" spans="1:3" x14ac:dyDescent="0.3">
      <c r="A51" s="6"/>
      <c r="B51" s="6"/>
      <c r="C51" s="6"/>
    </row>
    <row r="52" spans="1:3" x14ac:dyDescent="0.3">
      <c r="A52" s="6"/>
      <c r="B52" s="6"/>
      <c r="C52" s="6"/>
    </row>
    <row r="53" spans="1:3" x14ac:dyDescent="0.3">
      <c r="A53" s="6"/>
      <c r="B53" s="6"/>
      <c r="C53" s="6"/>
    </row>
    <row r="54" spans="1:3" x14ac:dyDescent="0.3">
      <c r="A54" s="6"/>
      <c r="B54" s="6"/>
      <c r="C54" s="6"/>
    </row>
    <row r="55" spans="1:3" x14ac:dyDescent="0.3">
      <c r="A55" s="6"/>
      <c r="B55" s="6"/>
      <c r="C55" s="6"/>
    </row>
    <row r="56" spans="1:3" x14ac:dyDescent="0.3">
      <c r="A56" s="6"/>
      <c r="B56" s="6"/>
      <c r="C56" s="6"/>
    </row>
    <row r="57" spans="1:3" x14ac:dyDescent="0.3">
      <c r="A57" s="6"/>
      <c r="B57" s="6"/>
      <c r="C57" s="6"/>
    </row>
    <row r="58" spans="1:3" x14ac:dyDescent="0.3">
      <c r="A58" s="6"/>
      <c r="B58" s="6"/>
      <c r="C58" s="6"/>
    </row>
  </sheetData>
  <sheetProtection algorithmName="SHA-512" hashValue="PK8LS5txlEPxb2UGihIigYBW6mLseL+RImeh62F45+iShC3QqWeuy3t84X2J7p6ntEZlIFtPrdz5NH3v4LkNCw==" saltValue="pJj2btr71+TInRzYdPePOA==" spinCount="100000" sheet="1" objects="1" scenarios="1"/>
  <mergeCells count="1">
    <mergeCell ref="A1:F1"/>
  </mergeCells>
  <conditionalFormatting sqref="B3:F3 F4:F5 B6:E6 E5">
    <cfRule type="cellIs" dxfId="794" priority="10" operator="greaterThan">
      <formula>80</formula>
    </cfRule>
  </conditionalFormatting>
  <conditionalFormatting sqref="B11:B21">
    <cfRule type="cellIs" dxfId="793" priority="7" operator="between">
      <formula>70</formula>
      <formula>80</formula>
    </cfRule>
    <cfRule type="cellIs" dxfId="792" priority="8" operator="lessThan">
      <formula>70</formula>
    </cfRule>
    <cfRule type="cellIs" dxfId="791" priority="9" operator="greaterThan">
      <formula>80</formula>
    </cfRule>
  </conditionalFormatting>
  <conditionalFormatting sqref="B4">
    <cfRule type="cellIs" dxfId="790" priority="4" operator="lessThan">
      <formula>70</formula>
    </cfRule>
    <cfRule type="cellIs" dxfId="789" priority="5" operator="between">
      <formula>80</formula>
      <formula>70</formula>
    </cfRule>
    <cfRule type="cellIs" dxfId="788" priority="6" operator="greaterThan">
      <formula>80</formula>
    </cfRule>
  </conditionalFormatting>
  <conditionalFormatting sqref="B9:B10">
    <cfRule type="cellIs" dxfId="787" priority="1" operator="between">
      <formula>70</formula>
      <formula>80</formula>
    </cfRule>
    <cfRule type="cellIs" dxfId="786" priority="2" operator="lessThan">
      <formula>70</formula>
    </cfRule>
    <cfRule type="cellIs" dxfId="785" priority="3" operator="greaterThan">
      <formula>80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5E6A2-D3F2-47ED-8AD6-B9D59BE1C470}">
  <dimension ref="A1:F44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396</v>
      </c>
      <c r="B1" s="160"/>
      <c r="C1" s="160"/>
      <c r="D1" s="160"/>
      <c r="E1" s="160"/>
      <c r="F1" s="160"/>
    </row>
    <row r="2" spans="1:6" x14ac:dyDescent="0.3">
      <c r="A2" s="75" t="s">
        <v>10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AVERAGE(B7:B40)</f>
        <v>96.2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96.2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43739</v>
      </c>
      <c r="C5" s="73" t="s">
        <v>448</v>
      </c>
      <c r="D5" s="98">
        <v>46293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ht="19.2" customHeight="1" x14ac:dyDescent="0.3">
      <c r="A7" s="21" t="s">
        <v>75</v>
      </c>
      <c r="B7" s="21" t="s">
        <v>391</v>
      </c>
      <c r="C7" s="7"/>
    </row>
    <row r="8" spans="1:6" ht="6.6" customHeight="1" x14ac:dyDescent="0.3">
      <c r="A8" s="99"/>
      <c r="B8" s="99"/>
      <c r="C8" s="7"/>
    </row>
    <row r="9" spans="1:6" x14ac:dyDescent="0.3">
      <c r="A9" s="99" t="s">
        <v>457</v>
      </c>
      <c r="B9" s="43">
        <v>90.2</v>
      </c>
      <c r="C9" s="7"/>
    </row>
    <row r="10" spans="1:6" x14ac:dyDescent="0.3">
      <c r="A10" s="43" t="s">
        <v>420</v>
      </c>
      <c r="B10" s="43">
        <v>98.3</v>
      </c>
      <c r="C10" s="7"/>
    </row>
    <row r="11" spans="1:6" x14ac:dyDescent="0.3">
      <c r="A11" s="43" t="s">
        <v>150</v>
      </c>
      <c r="B11" s="43">
        <v>98.3</v>
      </c>
    </row>
    <row r="12" spans="1:6" x14ac:dyDescent="0.3">
      <c r="A12" s="43" t="s">
        <v>390</v>
      </c>
      <c r="B12" s="43">
        <v>98</v>
      </c>
    </row>
    <row r="13" spans="1:6" x14ac:dyDescent="0.3">
      <c r="A13" s="6"/>
      <c r="B13" s="6"/>
    </row>
    <row r="14" spans="1:6" x14ac:dyDescent="0.3">
      <c r="A14" s="6"/>
      <c r="B14" s="6"/>
    </row>
    <row r="15" spans="1:6" x14ac:dyDescent="0.3">
      <c r="A15" s="6"/>
      <c r="B15" s="6"/>
    </row>
    <row r="16" spans="1:6" x14ac:dyDescent="0.3">
      <c r="A16" s="6"/>
      <c r="B16" s="6"/>
    </row>
    <row r="17" spans="1:2" x14ac:dyDescent="0.3">
      <c r="A17" s="6"/>
      <c r="B17" s="6"/>
    </row>
    <row r="18" spans="1:2" x14ac:dyDescent="0.3">
      <c r="A18" s="6"/>
      <c r="B18" s="6"/>
    </row>
    <row r="19" spans="1:2" x14ac:dyDescent="0.3">
      <c r="A19" s="6"/>
      <c r="B19" s="6"/>
    </row>
    <row r="20" spans="1:2" x14ac:dyDescent="0.3">
      <c r="A20" s="6"/>
      <c r="B20" s="6"/>
    </row>
    <row r="21" spans="1:2" x14ac:dyDescent="0.3">
      <c r="A21" s="6"/>
      <c r="B21" s="6"/>
    </row>
    <row r="22" spans="1:2" x14ac:dyDescent="0.3">
      <c r="A22" s="6"/>
      <c r="B22" s="6"/>
    </row>
    <row r="23" spans="1:2" x14ac:dyDescent="0.3">
      <c r="A23" s="6"/>
      <c r="B23" s="6"/>
    </row>
    <row r="24" spans="1:2" x14ac:dyDescent="0.3">
      <c r="A24" s="6"/>
      <c r="B24" s="6"/>
    </row>
    <row r="25" spans="1:2" x14ac:dyDescent="0.3">
      <c r="A25" s="6"/>
      <c r="B25" s="6"/>
    </row>
    <row r="26" spans="1:2" x14ac:dyDescent="0.3">
      <c r="A26" s="6"/>
      <c r="B26" s="6"/>
    </row>
    <row r="27" spans="1:2" x14ac:dyDescent="0.3">
      <c r="A27" s="6"/>
      <c r="B27" s="6"/>
    </row>
    <row r="28" spans="1:2" x14ac:dyDescent="0.3">
      <c r="A28" s="6"/>
      <c r="B28" s="6"/>
    </row>
    <row r="29" spans="1:2" x14ac:dyDescent="0.3">
      <c r="A29" s="6"/>
      <c r="B29" s="6"/>
    </row>
    <row r="30" spans="1:2" x14ac:dyDescent="0.3">
      <c r="A30" s="6"/>
      <c r="B30" s="6"/>
    </row>
    <row r="31" spans="1:2" x14ac:dyDescent="0.3">
      <c r="A31" s="6"/>
      <c r="B31" s="6"/>
    </row>
    <row r="32" spans="1:2" x14ac:dyDescent="0.3">
      <c r="A32" s="6"/>
      <c r="B32" s="6"/>
    </row>
    <row r="33" spans="1:2" x14ac:dyDescent="0.3">
      <c r="A33" s="6"/>
      <c r="B33" s="6"/>
    </row>
    <row r="34" spans="1:2" x14ac:dyDescent="0.3">
      <c r="A34" s="6"/>
      <c r="B34" s="6"/>
    </row>
    <row r="35" spans="1:2" x14ac:dyDescent="0.3">
      <c r="A35" s="6"/>
      <c r="B35" s="6"/>
    </row>
    <row r="36" spans="1:2" x14ac:dyDescent="0.3">
      <c r="A36" s="6"/>
      <c r="B36" s="6"/>
    </row>
    <row r="37" spans="1:2" x14ac:dyDescent="0.3">
      <c r="A37" s="6"/>
      <c r="B37" s="6"/>
    </row>
    <row r="38" spans="1:2" x14ac:dyDescent="0.3">
      <c r="A38" s="6"/>
      <c r="B38" s="6"/>
    </row>
    <row r="39" spans="1:2" x14ac:dyDescent="0.3">
      <c r="A39" s="6"/>
      <c r="B39" s="6"/>
    </row>
    <row r="40" spans="1:2" x14ac:dyDescent="0.3">
      <c r="A40" s="6"/>
      <c r="B40" s="6"/>
    </row>
    <row r="41" spans="1:2" x14ac:dyDescent="0.3">
      <c r="A41" s="6"/>
      <c r="B41" s="6"/>
    </row>
    <row r="42" spans="1:2" x14ac:dyDescent="0.3">
      <c r="A42" s="6"/>
      <c r="B42" s="6"/>
    </row>
    <row r="43" spans="1:2" x14ac:dyDescent="0.3">
      <c r="A43" s="6"/>
      <c r="B43" s="6"/>
    </row>
    <row r="44" spans="1:2" x14ac:dyDescent="0.3">
      <c r="A44" s="6"/>
      <c r="B44" s="6"/>
    </row>
  </sheetData>
  <sheetProtection algorithmName="SHA-512" hashValue="wHcy2nwsd3j8TZGFZdh3zpbwdcvlavzgjs96omku9XOdrVknUR3ffuc89EkXjLoh/SYZmSVLPP8j/uIG1uGkGQ==" saltValue="Y077N+KTLc/3ITbfkh/Log==" spinCount="100000" sheet="1" objects="1" scenarios="1"/>
  <mergeCells count="1">
    <mergeCell ref="A1:F1"/>
  </mergeCells>
  <conditionalFormatting sqref="B3:F3 F4:F5 B6:E6 E5">
    <cfRule type="cellIs" dxfId="784" priority="6" operator="greaterThan">
      <formula>80</formula>
    </cfRule>
  </conditionalFormatting>
  <conditionalFormatting sqref="B4">
    <cfRule type="cellIs" dxfId="783" priority="3" operator="lessThan">
      <formula>70</formula>
    </cfRule>
    <cfRule type="cellIs" dxfId="782" priority="4" operator="between">
      <formula>80</formula>
      <formula>70</formula>
    </cfRule>
    <cfRule type="cellIs" dxfId="781" priority="5" operator="greaterThan">
      <formula>80</formula>
    </cfRule>
  </conditionalFormatting>
  <conditionalFormatting sqref="B11:B12">
    <cfRule type="cellIs" dxfId="780" priority="2" operator="greaterThan">
      <formula>80</formula>
    </cfRule>
  </conditionalFormatting>
  <conditionalFormatting sqref="B9:B10">
    <cfRule type="cellIs" dxfId="779" priority="1" operator="greaterThan">
      <formula>80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D1CE1-E086-4996-A6FB-02089A6947FA}">
  <dimension ref="A1:F11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2.33203125" bestFit="1" customWidth="1"/>
  </cols>
  <sheetData>
    <row r="1" spans="1:6" ht="29.4" thickBot="1" x14ac:dyDescent="0.6">
      <c r="A1" s="159" t="s">
        <v>397</v>
      </c>
      <c r="B1" s="160"/>
      <c r="C1" s="160"/>
      <c r="D1" s="160"/>
      <c r="E1" s="160"/>
      <c r="F1" s="160"/>
    </row>
    <row r="2" spans="1:6" x14ac:dyDescent="0.3">
      <c r="A2" s="3" t="s">
        <v>8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AVERAGE(B7:B40)</f>
        <v>94.2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94.2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44013</v>
      </c>
      <c r="C5" s="73" t="s">
        <v>448</v>
      </c>
      <c r="D5" s="98">
        <v>46567</v>
      </c>
      <c r="E5" s="48"/>
      <c r="F5" s="62"/>
    </row>
    <row r="6" spans="1:6" ht="13.8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s="100" customFormat="1" ht="7.2" customHeight="1" x14ac:dyDescent="0.3">
      <c r="A8" s="99"/>
      <c r="B8" s="99"/>
    </row>
    <row r="9" spans="1:6" x14ac:dyDescent="0.3">
      <c r="A9" s="99" t="s">
        <v>465</v>
      </c>
      <c r="B9" s="43">
        <v>99</v>
      </c>
      <c r="C9" s="7"/>
    </row>
    <row r="10" spans="1:6" x14ac:dyDescent="0.3">
      <c r="A10" s="43" t="s">
        <v>414</v>
      </c>
      <c r="B10" s="43">
        <v>96</v>
      </c>
      <c r="C10" s="7"/>
    </row>
    <row r="11" spans="1:6" x14ac:dyDescent="0.3">
      <c r="A11" s="43" t="s">
        <v>153</v>
      </c>
      <c r="B11" s="43">
        <v>87.6</v>
      </c>
    </row>
  </sheetData>
  <sheetProtection algorithmName="SHA-512" hashValue="+mF8TZLCd34n9qBcEirJbDbwEAhalbZMNbQaz1ZwVPrTKJQWU9GNKOGFGF8Pm3mN5vIX0QtANWavkmsdb6qDnQ==" saltValue="ochzJx3Lkiv4GCbOKHlilg==" spinCount="100000" sheet="1" objects="1" scenarios="1"/>
  <mergeCells count="1">
    <mergeCell ref="A1:F1"/>
  </mergeCells>
  <conditionalFormatting sqref="B3:F3 F4:F5 B6:E6 E5">
    <cfRule type="cellIs" dxfId="778" priority="6" operator="greaterThan">
      <formula>80</formula>
    </cfRule>
  </conditionalFormatting>
  <conditionalFormatting sqref="B4">
    <cfRule type="cellIs" dxfId="777" priority="3" operator="lessThan">
      <formula>70</formula>
    </cfRule>
    <cfRule type="cellIs" dxfId="776" priority="4" operator="between">
      <formula>80</formula>
      <formula>70</formula>
    </cfRule>
    <cfRule type="cellIs" dxfId="775" priority="5" operator="greaterThan">
      <formula>80</formula>
    </cfRule>
  </conditionalFormatting>
  <conditionalFormatting sqref="B11">
    <cfRule type="cellIs" dxfId="774" priority="2" operator="greaterThan">
      <formula>80</formula>
    </cfRule>
  </conditionalFormatting>
  <conditionalFormatting sqref="B9:B10">
    <cfRule type="cellIs" dxfId="773" priority="1" operator="greaterThan">
      <formula>80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554E-1C35-42A6-BC7E-9200F2453FA4}"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395</v>
      </c>
      <c r="B1" s="160"/>
      <c r="C1" s="160"/>
      <c r="D1" s="160"/>
      <c r="E1" s="160"/>
      <c r="F1" s="160"/>
    </row>
    <row r="2" spans="1:6" x14ac:dyDescent="0.3">
      <c r="A2" s="1" t="s">
        <v>3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AVERAGE(B7:B40)</f>
        <v>93.15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93.15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44137</v>
      </c>
      <c r="C5" s="73" t="s">
        <v>448</v>
      </c>
      <c r="D5" s="98">
        <v>46751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ht="4.8" customHeight="1" x14ac:dyDescent="0.3">
      <c r="A8" s="21"/>
      <c r="B8" s="21"/>
      <c r="C8" s="7"/>
    </row>
    <row r="9" spans="1:6" x14ac:dyDescent="0.3">
      <c r="A9" s="99" t="s">
        <v>466</v>
      </c>
      <c r="B9" s="43">
        <v>98</v>
      </c>
      <c r="C9" s="7"/>
    </row>
    <row r="10" spans="1:6" x14ac:dyDescent="0.3">
      <c r="A10" s="43" t="s">
        <v>421</v>
      </c>
      <c r="B10" s="43">
        <v>88.3</v>
      </c>
    </row>
    <row r="11" spans="1:6" x14ac:dyDescent="0.3">
      <c r="A11" s="47"/>
      <c r="B11" s="47"/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64HWkWD6fAcDnWCpfnFq1uJ0/dtjUQJsO1768AQ6yRkf8ovaVmkO0hY5TPSJmPcyTaW9Jmnt1cfyh6u5DKPBFQ==" saltValue="nw+TI8xnL/cZ6QD94JCd9g==" spinCount="100000" sheet="1" objects="1" scenarios="1"/>
  <mergeCells count="1">
    <mergeCell ref="A1:F1"/>
  </mergeCells>
  <conditionalFormatting sqref="B3:F3 F4:F5 B6:E6 E5">
    <cfRule type="cellIs" dxfId="772" priority="5" operator="greaterThan">
      <formula>80</formula>
    </cfRule>
  </conditionalFormatting>
  <conditionalFormatting sqref="B4">
    <cfRule type="cellIs" dxfId="771" priority="2" operator="lessThan">
      <formula>70</formula>
    </cfRule>
    <cfRule type="cellIs" dxfId="770" priority="3" operator="between">
      <formula>80</formula>
      <formula>70</formula>
    </cfRule>
    <cfRule type="cellIs" dxfId="769" priority="4" operator="greaterThan">
      <formula>80</formula>
    </cfRule>
  </conditionalFormatting>
  <conditionalFormatting sqref="B9:B10">
    <cfRule type="cellIs" dxfId="768" priority="1" operator="greaterThan">
      <formula>80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3A26-EF72-46EA-99F7-9257C16DD136}">
  <sheetPr>
    <tabColor theme="4" tint="-0.249977111117893"/>
  </sheetPr>
  <dimension ref="A1:F29"/>
  <sheetViews>
    <sheetView workbookViewId="0">
      <selection sqref="A1:F1"/>
    </sheetView>
  </sheetViews>
  <sheetFormatPr defaultRowHeight="14.4" x14ac:dyDescent="0.3"/>
  <cols>
    <col min="1" max="1" width="26.33203125" customWidth="1"/>
    <col min="2" max="2" width="15.6640625" bestFit="1" customWidth="1"/>
    <col min="3" max="3" width="18.21875" bestFit="1" customWidth="1"/>
    <col min="4" max="4" width="13.77734375" bestFit="1" customWidth="1"/>
    <col min="5" max="5" width="5.33203125" customWidth="1"/>
    <col min="6" max="6" width="7" customWidth="1"/>
  </cols>
  <sheetData>
    <row r="1" spans="1:6" ht="28.8" x14ac:dyDescent="0.55000000000000004">
      <c r="A1" s="158" t="s">
        <v>502</v>
      </c>
      <c r="B1" s="158"/>
      <c r="C1" s="158"/>
      <c r="D1" s="158"/>
      <c r="E1" s="158"/>
      <c r="F1" s="158"/>
    </row>
    <row r="2" spans="1:6" ht="15" thickBot="1" x14ac:dyDescent="0.35">
      <c r="A2" s="18" t="s">
        <v>870</v>
      </c>
      <c r="B2" s="19"/>
      <c r="C2" s="20"/>
      <c r="D2" s="20"/>
      <c r="E2" s="20"/>
      <c r="F2" s="20"/>
    </row>
    <row r="3" spans="1:6" ht="36" x14ac:dyDescent="0.3">
      <c r="A3" s="66" t="s">
        <v>385</v>
      </c>
      <c r="B3" s="67">
        <f>AVERAGE(B8:B43)</f>
        <v>73.273684210526312</v>
      </c>
      <c r="C3" s="45"/>
      <c r="D3" s="45"/>
      <c r="E3" s="45"/>
      <c r="F3" s="45"/>
    </row>
    <row r="4" spans="1:6" ht="23.4" x14ac:dyDescent="0.3">
      <c r="A4" s="66" t="s">
        <v>388</v>
      </c>
      <c r="B4" s="67">
        <f>AVERAGE(B7:B13)</f>
        <v>75.283333333333346</v>
      </c>
      <c r="C4" s="55"/>
      <c r="D4" s="55"/>
      <c r="E4" s="55"/>
      <c r="F4" s="55"/>
    </row>
    <row r="5" spans="1:6" ht="23.4" x14ac:dyDescent="0.3">
      <c r="A5" s="73" t="s">
        <v>386</v>
      </c>
      <c r="B5" s="74">
        <v>41426</v>
      </c>
      <c r="C5" s="73" t="s">
        <v>448</v>
      </c>
      <c r="D5" s="74">
        <v>43251</v>
      </c>
      <c r="E5" s="49"/>
      <c r="F5" s="49"/>
    </row>
    <row r="6" spans="1:6" s="10" customFormat="1" ht="12.6" customHeight="1" x14ac:dyDescent="0.3">
      <c r="A6" s="50"/>
      <c r="B6" s="51"/>
      <c r="C6" s="51"/>
      <c r="D6" s="51"/>
      <c r="E6" s="51"/>
      <c r="F6" s="51"/>
    </row>
    <row r="7" spans="1:6" s="102" customFormat="1" x14ac:dyDescent="0.3">
      <c r="A7" s="21" t="s">
        <v>75</v>
      </c>
      <c r="B7" s="21" t="s">
        <v>391</v>
      </c>
    </row>
    <row r="8" spans="1:6" x14ac:dyDescent="0.3">
      <c r="A8" s="43" t="s">
        <v>521</v>
      </c>
      <c r="B8" s="43">
        <v>74.7</v>
      </c>
    </row>
    <row r="9" spans="1:6" x14ac:dyDescent="0.3">
      <c r="A9" s="43" t="s">
        <v>520</v>
      </c>
      <c r="B9" s="43">
        <v>68.900000000000006</v>
      </c>
    </row>
    <row r="10" spans="1:6" x14ac:dyDescent="0.3">
      <c r="A10" s="43" t="s">
        <v>519</v>
      </c>
      <c r="B10" s="43">
        <v>76.099999999999994</v>
      </c>
    </row>
    <row r="11" spans="1:6" x14ac:dyDescent="0.3">
      <c r="A11" s="43" t="s">
        <v>518</v>
      </c>
      <c r="B11" s="43">
        <v>77</v>
      </c>
    </row>
    <row r="12" spans="1:6" x14ac:dyDescent="0.3">
      <c r="A12" s="43" t="s">
        <v>517</v>
      </c>
      <c r="B12" s="43">
        <v>75.400000000000006</v>
      </c>
    </row>
    <row r="13" spans="1:6" x14ac:dyDescent="0.3">
      <c r="A13" s="43" t="s">
        <v>516</v>
      </c>
      <c r="B13" s="43">
        <v>79.599999999999994</v>
      </c>
    </row>
    <row r="14" spans="1:6" x14ac:dyDescent="0.3">
      <c r="A14" s="43" t="s">
        <v>515</v>
      </c>
      <c r="B14" s="43">
        <v>79.5</v>
      </c>
    </row>
    <row r="15" spans="1:6" x14ac:dyDescent="0.3">
      <c r="A15" s="43" t="s">
        <v>514</v>
      </c>
      <c r="B15" s="43">
        <v>68</v>
      </c>
    </row>
    <row r="16" spans="1:6" x14ac:dyDescent="0.3">
      <c r="A16" s="43" t="s">
        <v>513</v>
      </c>
      <c r="B16" s="43">
        <v>78</v>
      </c>
    </row>
    <row r="17" spans="1:6" x14ac:dyDescent="0.3">
      <c r="A17" s="43" t="s">
        <v>512</v>
      </c>
      <c r="B17" s="43">
        <v>80</v>
      </c>
    </row>
    <row r="18" spans="1:6" x14ac:dyDescent="0.3">
      <c r="A18" s="43" t="s">
        <v>511</v>
      </c>
      <c r="B18" s="43">
        <v>81</v>
      </c>
    </row>
    <row r="19" spans="1:6" x14ac:dyDescent="0.3">
      <c r="A19" s="43" t="s">
        <v>510</v>
      </c>
      <c r="B19" s="43">
        <v>81</v>
      </c>
    </row>
    <row r="20" spans="1:6" x14ac:dyDescent="0.3">
      <c r="A20" s="43" t="s">
        <v>509</v>
      </c>
      <c r="B20" s="43">
        <v>87</v>
      </c>
    </row>
    <row r="21" spans="1:6" x14ac:dyDescent="0.3">
      <c r="A21" s="43" t="s">
        <v>508</v>
      </c>
      <c r="B21" s="43">
        <v>74</v>
      </c>
    </row>
    <row r="22" spans="1:6" x14ac:dyDescent="0.3">
      <c r="A22" s="43" t="s">
        <v>507</v>
      </c>
      <c r="B22" s="43">
        <v>62</v>
      </c>
    </row>
    <row r="23" spans="1:6" x14ac:dyDescent="0.3">
      <c r="A23" s="43" t="s">
        <v>506</v>
      </c>
      <c r="B23" s="43">
        <v>64</v>
      </c>
      <c r="C23" s="13"/>
      <c r="D23" s="10"/>
      <c r="E23" s="10"/>
    </row>
    <row r="24" spans="1:6" x14ac:dyDescent="0.3">
      <c r="A24" s="43" t="s">
        <v>505</v>
      </c>
      <c r="B24" s="43">
        <v>76</v>
      </c>
      <c r="C24" s="15"/>
      <c r="D24" s="15"/>
      <c r="E24" s="15"/>
      <c r="F24" s="15"/>
    </row>
    <row r="25" spans="1:6" x14ac:dyDescent="0.3">
      <c r="A25" s="43" t="s">
        <v>504</v>
      </c>
      <c r="B25" s="43">
        <v>49</v>
      </c>
      <c r="C25" s="17"/>
      <c r="D25" s="17"/>
      <c r="E25" s="17"/>
      <c r="F25" s="17"/>
    </row>
    <row r="26" spans="1:6" x14ac:dyDescent="0.3">
      <c r="A26" s="43" t="s">
        <v>503</v>
      </c>
      <c r="B26" s="43">
        <v>61</v>
      </c>
      <c r="C26" s="7"/>
    </row>
    <row r="27" spans="1:6" x14ac:dyDescent="0.3">
      <c r="C27" s="8"/>
    </row>
    <row r="28" spans="1:6" x14ac:dyDescent="0.3">
      <c r="C28" s="8"/>
    </row>
    <row r="29" spans="1:6" x14ac:dyDescent="0.3">
      <c r="C29" s="8"/>
    </row>
  </sheetData>
  <sheetProtection algorithmName="SHA-512" hashValue="H7yznP7qHlkzimHdu04vYoidvhADOKxydelI4ixN2uSKvYqI/9B4RnjOWFNNO9hX86v142HdyAPRBaE0iu60Rw==" saltValue="LPFkmRCjwVXWoogYDFB4EA==" spinCount="100000" sheet="1" objects="1" scenarios="1"/>
  <mergeCells count="1">
    <mergeCell ref="A1:F1"/>
  </mergeCells>
  <conditionalFormatting sqref="B8:B9 B23">
    <cfRule type="cellIs" dxfId="767" priority="45" operator="between">
      <formula>70</formula>
      <formula>0</formula>
    </cfRule>
    <cfRule type="cellIs" dxfId="766" priority="46" operator="between">
      <formula>80</formula>
      <formula>70</formula>
    </cfRule>
    <cfRule type="cellIs" dxfId="765" priority="47" operator="greaterThan">
      <formula>80</formula>
    </cfRule>
  </conditionalFormatting>
  <conditionalFormatting sqref="B10 B24">
    <cfRule type="cellIs" dxfId="764" priority="42" operator="between">
      <formula>70</formula>
      <formula>0</formula>
    </cfRule>
    <cfRule type="cellIs" dxfId="763" priority="43" operator="between">
      <formula>80</formula>
      <formula>70</formula>
    </cfRule>
    <cfRule type="cellIs" dxfId="762" priority="44" operator="greaterThan">
      <formula>80</formula>
    </cfRule>
  </conditionalFormatting>
  <conditionalFormatting sqref="B11 B25">
    <cfRule type="cellIs" dxfId="761" priority="39" operator="between">
      <formula>70</formula>
      <formula>0</formula>
    </cfRule>
    <cfRule type="cellIs" dxfId="760" priority="40" operator="between">
      <formula>80</formula>
      <formula>70</formula>
    </cfRule>
    <cfRule type="cellIs" dxfId="759" priority="41" operator="greaterThan">
      <formula>80</formula>
    </cfRule>
  </conditionalFormatting>
  <conditionalFormatting sqref="B12 B26">
    <cfRule type="cellIs" dxfId="758" priority="36" operator="between">
      <formula>70</formula>
      <formula>0</formula>
    </cfRule>
    <cfRule type="cellIs" dxfId="757" priority="37" operator="between">
      <formula>80</formula>
      <formula>70</formula>
    </cfRule>
    <cfRule type="cellIs" dxfId="756" priority="38" operator="greaterThan">
      <formula>80</formula>
    </cfRule>
  </conditionalFormatting>
  <conditionalFormatting sqref="B13">
    <cfRule type="cellIs" dxfId="755" priority="33" operator="between">
      <formula>70</formula>
      <formula>0</formula>
    </cfRule>
    <cfRule type="cellIs" dxfId="754" priority="34" operator="between">
      <formula>80</formula>
      <formula>70</formula>
    </cfRule>
    <cfRule type="cellIs" dxfId="753" priority="35" operator="greaterThan">
      <formula>80</formula>
    </cfRule>
  </conditionalFormatting>
  <conditionalFormatting sqref="B22">
    <cfRule type="cellIs" dxfId="752" priority="6" operator="between">
      <formula>70</formula>
      <formula>0</formula>
    </cfRule>
    <cfRule type="cellIs" dxfId="751" priority="7" operator="between">
      <formula>80</formula>
      <formula>70</formula>
    </cfRule>
    <cfRule type="cellIs" dxfId="750" priority="8" operator="greaterThan">
      <formula>80</formula>
    </cfRule>
  </conditionalFormatting>
  <conditionalFormatting sqref="B14">
    <cfRule type="cellIs" dxfId="749" priority="30" operator="between">
      <formula>70</formula>
      <formula>0</formula>
    </cfRule>
    <cfRule type="cellIs" dxfId="748" priority="31" operator="between">
      <formula>80</formula>
      <formula>70</formula>
    </cfRule>
    <cfRule type="cellIs" dxfId="747" priority="32" operator="greaterThan">
      <formula>80</formula>
    </cfRule>
  </conditionalFormatting>
  <conditionalFormatting sqref="B15">
    <cfRule type="cellIs" dxfId="746" priority="27" operator="between">
      <formula>70</formula>
      <formula>0</formula>
    </cfRule>
    <cfRule type="cellIs" dxfId="745" priority="28" operator="between">
      <formula>80</formula>
      <formula>70</formula>
    </cfRule>
    <cfRule type="cellIs" dxfId="744" priority="29" operator="greaterThan">
      <formula>80</formula>
    </cfRule>
  </conditionalFormatting>
  <conditionalFormatting sqref="B16">
    <cfRule type="cellIs" dxfId="743" priority="24" operator="between">
      <formula>70</formula>
      <formula>0</formula>
    </cfRule>
    <cfRule type="cellIs" dxfId="742" priority="25" operator="between">
      <formula>80</formula>
      <formula>70</formula>
    </cfRule>
    <cfRule type="cellIs" dxfId="741" priority="26" operator="greaterThan">
      <formula>80</formula>
    </cfRule>
  </conditionalFormatting>
  <conditionalFormatting sqref="B17">
    <cfRule type="cellIs" dxfId="740" priority="21" operator="between">
      <formula>70</formula>
      <formula>0</formula>
    </cfRule>
    <cfRule type="cellIs" dxfId="739" priority="22" operator="between">
      <formula>80</formula>
      <formula>70</formula>
    </cfRule>
    <cfRule type="cellIs" dxfId="738" priority="23" operator="greaterThan">
      <formula>80</formula>
    </cfRule>
  </conditionalFormatting>
  <conditionalFormatting sqref="B18">
    <cfRule type="cellIs" dxfId="737" priority="18" operator="between">
      <formula>70</formula>
      <formula>0</formula>
    </cfRule>
    <cfRule type="cellIs" dxfId="736" priority="19" operator="between">
      <formula>80</formula>
      <formula>70</formula>
    </cfRule>
    <cfRule type="cellIs" dxfId="735" priority="20" operator="greaterThan">
      <formula>80</formula>
    </cfRule>
  </conditionalFormatting>
  <conditionalFormatting sqref="B19">
    <cfRule type="cellIs" dxfId="734" priority="15" operator="between">
      <formula>70</formula>
      <formula>0</formula>
    </cfRule>
    <cfRule type="cellIs" dxfId="733" priority="16" operator="between">
      <formula>80</formula>
      <formula>70</formula>
    </cfRule>
    <cfRule type="cellIs" dxfId="732" priority="17" operator="greaterThan">
      <formula>80</formula>
    </cfRule>
  </conditionalFormatting>
  <conditionalFormatting sqref="B20">
    <cfRule type="cellIs" dxfId="731" priority="12" operator="between">
      <formula>70</formula>
      <formula>0</formula>
    </cfRule>
    <cfRule type="cellIs" dxfId="730" priority="13" operator="between">
      <formula>80</formula>
      <formula>70</formula>
    </cfRule>
    <cfRule type="cellIs" dxfId="729" priority="14" operator="greaterThan">
      <formula>80</formula>
    </cfRule>
  </conditionalFormatting>
  <conditionalFormatting sqref="B21">
    <cfRule type="cellIs" dxfId="728" priority="9" operator="between">
      <formula>70</formula>
      <formula>0</formula>
    </cfRule>
    <cfRule type="cellIs" dxfId="727" priority="10" operator="between">
      <formula>80</formula>
      <formula>70</formula>
    </cfRule>
    <cfRule type="cellIs" dxfId="726" priority="11" operator="greaterThan">
      <formula>80</formula>
    </cfRule>
  </conditionalFormatting>
  <conditionalFormatting sqref="B3:B4">
    <cfRule type="cellIs" dxfId="725" priority="3" operator="lessThan">
      <formula>70</formula>
    </cfRule>
    <cfRule type="cellIs" dxfId="724" priority="4" operator="between">
      <formula>80</formula>
      <formula>70</formula>
    </cfRule>
    <cfRule type="cellIs" dxfId="723" priority="5" operator="greaterThan">
      <formula>80</formula>
    </cfRule>
  </conditionalFormatting>
  <conditionalFormatting sqref="D5">
    <cfRule type="timePeriod" dxfId="722" priority="1" timePeriod="lastMonth">
      <formula>AND(MONTH(D5)=MONTH(EDATE(TODAY(),0-1)),YEAR(D5)=YEAR(EDATE(TODAY(),0-1)))</formula>
    </cfRule>
    <cfRule type="timePeriod" dxfId="721" priority="2" timePeriod="yesterday">
      <formula>FLOOR(D5,1)=TODAY()-1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8A6BC-061B-4530-894E-150AF6EFC3BB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522</v>
      </c>
      <c r="B1" s="160"/>
      <c r="C1" s="160"/>
      <c r="D1" s="160"/>
      <c r="E1" s="160"/>
      <c r="F1" s="160"/>
    </row>
    <row r="2" spans="1:6" x14ac:dyDescent="0.3">
      <c r="A2" s="23" t="s">
        <v>523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AVERAGE(B8:B54)</f>
        <v>68.585714285714275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68.75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40725</v>
      </c>
      <c r="C5" s="73" t="s">
        <v>448</v>
      </c>
      <c r="D5" s="98">
        <v>43281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537</v>
      </c>
      <c r="B8" s="43">
        <v>80.900000000000006</v>
      </c>
      <c r="C8" s="7"/>
    </row>
    <row r="9" spans="1:6" x14ac:dyDescent="0.3">
      <c r="A9" s="43" t="s">
        <v>536</v>
      </c>
      <c r="B9" s="43">
        <v>74</v>
      </c>
    </row>
    <row r="10" spans="1:6" x14ac:dyDescent="0.3">
      <c r="A10" s="43" t="s">
        <v>535</v>
      </c>
      <c r="B10" s="43">
        <v>73.599999999999994</v>
      </c>
    </row>
    <row r="11" spans="1:6" x14ac:dyDescent="0.3">
      <c r="A11" s="43" t="s">
        <v>534</v>
      </c>
      <c r="B11" s="43">
        <v>75.2</v>
      </c>
    </row>
    <row r="12" spans="1:6" x14ac:dyDescent="0.3">
      <c r="A12" s="43" t="s">
        <v>533</v>
      </c>
      <c r="B12" s="43">
        <v>66.3</v>
      </c>
    </row>
    <row r="13" spans="1:6" x14ac:dyDescent="0.3">
      <c r="A13" s="43" t="s">
        <v>532</v>
      </c>
      <c r="B13" s="43">
        <v>42.5</v>
      </c>
    </row>
    <row r="14" spans="1:6" x14ac:dyDescent="0.3">
      <c r="A14" s="43" t="s">
        <v>531</v>
      </c>
      <c r="B14" s="43">
        <v>62.9</v>
      </c>
    </row>
    <row r="15" spans="1:6" x14ac:dyDescent="0.3">
      <c r="A15" s="43" t="s">
        <v>530</v>
      </c>
      <c r="B15" s="43">
        <v>59.8</v>
      </c>
    </row>
    <row r="16" spans="1:6" x14ac:dyDescent="0.3">
      <c r="A16" s="43" t="s">
        <v>529</v>
      </c>
      <c r="B16" s="43">
        <v>70</v>
      </c>
    </row>
    <row r="17" spans="1:2" x14ac:dyDescent="0.3">
      <c r="A17" s="43" t="s">
        <v>528</v>
      </c>
      <c r="B17" s="43">
        <v>67</v>
      </c>
    </row>
    <row r="18" spans="1:2" x14ac:dyDescent="0.3">
      <c r="A18" s="43" t="s">
        <v>527</v>
      </c>
      <c r="B18" s="43">
        <v>72</v>
      </c>
    </row>
    <row r="19" spans="1:2" x14ac:dyDescent="0.3">
      <c r="A19" s="43" t="s">
        <v>526</v>
      </c>
      <c r="B19" s="43">
        <v>72</v>
      </c>
    </row>
    <row r="20" spans="1:2" x14ac:dyDescent="0.3">
      <c r="A20" s="43" t="s">
        <v>525</v>
      </c>
      <c r="B20" s="43">
        <v>73</v>
      </c>
    </row>
    <row r="21" spans="1:2" x14ac:dyDescent="0.3">
      <c r="A21" s="43" t="s">
        <v>524</v>
      </c>
      <c r="B21" s="43">
        <v>71</v>
      </c>
    </row>
    <row r="22" spans="1:2" x14ac:dyDescent="0.3">
      <c r="A22" s="102"/>
      <c r="B22" s="102"/>
    </row>
    <row r="23" spans="1:2" x14ac:dyDescent="0.3">
      <c r="A23" s="102"/>
      <c r="B23" s="102"/>
    </row>
    <row r="24" spans="1:2" x14ac:dyDescent="0.3">
      <c r="A24" s="102"/>
      <c r="B24" s="102"/>
    </row>
    <row r="25" spans="1:2" x14ac:dyDescent="0.3">
      <c r="A25" s="102"/>
      <c r="B25" s="102"/>
    </row>
    <row r="26" spans="1:2" x14ac:dyDescent="0.3">
      <c r="A26" s="102"/>
      <c r="B26" s="102"/>
    </row>
    <row r="27" spans="1:2" x14ac:dyDescent="0.3">
      <c r="A27" s="102"/>
      <c r="B27" s="102"/>
    </row>
    <row r="28" spans="1:2" x14ac:dyDescent="0.3">
      <c r="A28" s="102"/>
      <c r="B28" s="102"/>
    </row>
    <row r="29" spans="1:2" x14ac:dyDescent="0.3">
      <c r="A29" s="102"/>
      <c r="B29" s="102"/>
    </row>
    <row r="30" spans="1:2" x14ac:dyDescent="0.3">
      <c r="A30" s="102"/>
      <c r="B30" s="102"/>
    </row>
    <row r="31" spans="1:2" x14ac:dyDescent="0.3">
      <c r="A31" s="102"/>
      <c r="B31" s="102"/>
    </row>
    <row r="32" spans="1:2" x14ac:dyDescent="0.3">
      <c r="A32" s="102"/>
      <c r="B32" s="102"/>
    </row>
    <row r="33" spans="1:2" x14ac:dyDescent="0.3">
      <c r="A33" s="102"/>
      <c r="B33" s="102"/>
    </row>
    <row r="34" spans="1:2" x14ac:dyDescent="0.3">
      <c r="A34" s="102"/>
      <c r="B34" s="102"/>
    </row>
    <row r="35" spans="1:2" x14ac:dyDescent="0.3">
      <c r="A35" s="102"/>
      <c r="B35" s="102"/>
    </row>
  </sheetData>
  <sheetProtection algorithmName="SHA-512" hashValue="nfVbVdRSOcQOhAzMcaJCSL3ZYrKCqImN+co3yiqanNn8R01/aMWYCPE9EhIMoNEGnOjGeoV5Atz4rGGh0kKSKg==" saltValue="fayhLD0oZ8dsDgub6wpDLw==" spinCount="100000" sheet="1" objects="1" scenarios="1"/>
  <mergeCells count="1">
    <mergeCell ref="A1:F1"/>
  </mergeCells>
  <conditionalFormatting sqref="B3:F3 F4:F5 B6:E6 E5">
    <cfRule type="cellIs" dxfId="720" priority="11" operator="greaterThan">
      <formula>80</formula>
    </cfRule>
  </conditionalFormatting>
  <conditionalFormatting sqref="B9:B21">
    <cfRule type="cellIs" dxfId="719" priority="8" operator="lessThan">
      <formula>70</formula>
    </cfRule>
    <cfRule type="cellIs" dxfId="718" priority="9" operator="between">
      <formula>70</formula>
      <formula>80</formula>
    </cfRule>
    <cfRule type="cellIs" dxfId="717" priority="10" operator="greaterThan">
      <formula>80</formula>
    </cfRule>
  </conditionalFormatting>
  <conditionalFormatting sqref="B4">
    <cfRule type="cellIs" dxfId="716" priority="5" operator="lessThan">
      <formula>70</formula>
    </cfRule>
    <cfRule type="cellIs" dxfId="715" priority="6" operator="between">
      <formula>80</formula>
      <formula>70</formula>
    </cfRule>
    <cfRule type="cellIs" dxfId="714" priority="7" operator="greaterThan">
      <formula>80</formula>
    </cfRule>
  </conditionalFormatting>
  <conditionalFormatting sqref="B8">
    <cfRule type="cellIs" dxfId="713" priority="2" operator="lessThan">
      <formula>70</formula>
    </cfRule>
    <cfRule type="cellIs" dxfId="712" priority="3" operator="between">
      <formula>70</formula>
      <formula>80</formula>
    </cfRule>
    <cfRule type="cellIs" dxfId="711" priority="4" operator="greaterThan">
      <formula>80</formula>
    </cfRule>
  </conditionalFormatting>
  <conditionalFormatting sqref="B3">
    <cfRule type="cellIs" dxfId="710" priority="1" operator="lessThan">
      <formula>70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97B9-4A54-4FD9-9C19-840832ED01F1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552</v>
      </c>
      <c r="B1" s="160"/>
      <c r="C1" s="160"/>
      <c r="D1" s="160"/>
      <c r="E1" s="160"/>
      <c r="F1" s="160"/>
    </row>
    <row r="2" spans="1:6" x14ac:dyDescent="0.3">
      <c r="A2" s="23" t="s">
        <v>870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AVERAGE(B8:B54)</f>
        <v>83.757142857142853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80.766666666666666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41091</v>
      </c>
      <c r="C5" s="73" t="s">
        <v>448</v>
      </c>
      <c r="D5" s="98">
        <v>43646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551</v>
      </c>
      <c r="B8" s="43">
        <v>83.7</v>
      </c>
      <c r="C8" s="7"/>
    </row>
    <row r="9" spans="1:6" x14ac:dyDescent="0.3">
      <c r="A9" s="43" t="s">
        <v>550</v>
      </c>
      <c r="B9" s="43">
        <v>74.2</v>
      </c>
    </row>
    <row r="10" spans="1:6" x14ac:dyDescent="0.3">
      <c r="A10" s="43" t="s">
        <v>549</v>
      </c>
      <c r="B10" s="43">
        <v>92.9</v>
      </c>
    </row>
    <row r="11" spans="1:6" x14ac:dyDescent="0.3">
      <c r="A11" s="43" t="s">
        <v>548</v>
      </c>
      <c r="B11" s="43">
        <v>87.7</v>
      </c>
    </row>
    <row r="12" spans="1:6" x14ac:dyDescent="0.3">
      <c r="A12" s="43" t="s">
        <v>547</v>
      </c>
      <c r="B12" s="43">
        <v>79.2</v>
      </c>
    </row>
    <row r="13" spans="1:6" x14ac:dyDescent="0.3">
      <c r="A13" s="43" t="s">
        <v>546</v>
      </c>
      <c r="B13" s="43">
        <v>66.900000000000006</v>
      </c>
    </row>
    <row r="14" spans="1:6" x14ac:dyDescent="0.3">
      <c r="A14" s="43" t="s">
        <v>545</v>
      </c>
      <c r="B14" s="43">
        <v>80.900000000000006</v>
      </c>
    </row>
    <row r="15" spans="1:6" x14ac:dyDescent="0.3">
      <c r="A15" s="43" t="s">
        <v>544</v>
      </c>
      <c r="B15" s="43">
        <v>82.5</v>
      </c>
    </row>
    <row r="16" spans="1:6" x14ac:dyDescent="0.3">
      <c r="A16" s="43" t="s">
        <v>543</v>
      </c>
      <c r="B16" s="43">
        <v>80.7</v>
      </c>
    </row>
    <row r="17" spans="1:2" x14ac:dyDescent="0.3">
      <c r="A17" s="43" t="s">
        <v>542</v>
      </c>
      <c r="B17" s="43">
        <v>86.9</v>
      </c>
    </row>
    <row r="18" spans="1:2" x14ac:dyDescent="0.3">
      <c r="A18" s="43" t="s">
        <v>541</v>
      </c>
      <c r="B18" s="43">
        <v>89</v>
      </c>
    </row>
    <row r="19" spans="1:2" x14ac:dyDescent="0.3">
      <c r="A19" s="43" t="s">
        <v>540</v>
      </c>
      <c r="B19" s="43">
        <v>85</v>
      </c>
    </row>
    <row r="20" spans="1:2" x14ac:dyDescent="0.3">
      <c r="A20" s="43" t="s">
        <v>539</v>
      </c>
      <c r="B20" s="43">
        <v>90</v>
      </c>
    </row>
    <row r="21" spans="1:2" x14ac:dyDescent="0.3">
      <c r="A21" s="43" t="s">
        <v>538</v>
      </c>
      <c r="B21" s="43">
        <v>93</v>
      </c>
    </row>
    <row r="22" spans="1:2" x14ac:dyDescent="0.3">
      <c r="A22" s="102"/>
      <c r="B22" s="102"/>
    </row>
    <row r="23" spans="1:2" x14ac:dyDescent="0.3">
      <c r="A23" s="102"/>
      <c r="B23" s="102"/>
    </row>
    <row r="24" spans="1:2" x14ac:dyDescent="0.3">
      <c r="A24" s="102"/>
      <c r="B24" s="102"/>
    </row>
    <row r="25" spans="1:2" x14ac:dyDescent="0.3">
      <c r="A25" s="102"/>
      <c r="B25" s="102"/>
    </row>
    <row r="26" spans="1:2" x14ac:dyDescent="0.3">
      <c r="A26" s="102"/>
      <c r="B26" s="102"/>
    </row>
    <row r="27" spans="1:2" x14ac:dyDescent="0.3">
      <c r="A27" s="102"/>
      <c r="B27" s="102"/>
    </row>
    <row r="28" spans="1:2" x14ac:dyDescent="0.3">
      <c r="A28" s="102"/>
      <c r="B28" s="102"/>
    </row>
    <row r="29" spans="1:2" x14ac:dyDescent="0.3">
      <c r="A29" s="102"/>
      <c r="B29" s="102"/>
    </row>
    <row r="30" spans="1:2" x14ac:dyDescent="0.3">
      <c r="A30" s="102"/>
      <c r="B30" s="102"/>
    </row>
    <row r="31" spans="1:2" x14ac:dyDescent="0.3">
      <c r="A31" s="102"/>
      <c r="B31" s="102"/>
    </row>
    <row r="32" spans="1:2" x14ac:dyDescent="0.3">
      <c r="A32" s="102"/>
      <c r="B32" s="102"/>
    </row>
    <row r="33" spans="1:2" x14ac:dyDescent="0.3">
      <c r="A33" s="102"/>
      <c r="B33" s="102"/>
    </row>
    <row r="34" spans="1:2" x14ac:dyDescent="0.3">
      <c r="A34" s="102"/>
      <c r="B34" s="102"/>
    </row>
    <row r="35" spans="1:2" x14ac:dyDescent="0.3">
      <c r="A35" s="102"/>
      <c r="B35" s="102"/>
    </row>
  </sheetData>
  <sheetProtection algorithmName="SHA-512" hashValue="zUQPRqIyH1mxrrEWgTmb2ZPn/HNoXhEsALEZGS4k+PmU1DOrw/2znS8i899pHbFkfsIFQyOMfzUtPvwFPiI39w==" saltValue="LZF9uG7htsl8SWitgB0ZRw==" spinCount="100000" sheet="1" objects="1" scenarios="1"/>
  <mergeCells count="1">
    <mergeCell ref="A1:F1"/>
  </mergeCells>
  <conditionalFormatting sqref="B3:F3 F4:F5 B6:E6 E5">
    <cfRule type="cellIs" dxfId="709" priority="10" operator="greaterThan">
      <formula>80</formula>
    </cfRule>
  </conditionalFormatting>
  <conditionalFormatting sqref="B9:B21">
    <cfRule type="cellIs" dxfId="708" priority="7" operator="lessThan">
      <formula>70</formula>
    </cfRule>
    <cfRule type="cellIs" dxfId="707" priority="8" operator="between">
      <formula>70</formula>
      <formula>80</formula>
    </cfRule>
    <cfRule type="cellIs" dxfId="706" priority="9" operator="greaterThan">
      <formula>80</formula>
    </cfRule>
  </conditionalFormatting>
  <conditionalFormatting sqref="B4">
    <cfRule type="cellIs" dxfId="705" priority="4" operator="lessThan">
      <formula>70</formula>
    </cfRule>
    <cfRule type="cellIs" dxfId="704" priority="5" operator="between">
      <formula>80</formula>
      <formula>70</formula>
    </cfRule>
    <cfRule type="cellIs" dxfId="703" priority="6" operator="greaterThan">
      <formula>80</formula>
    </cfRule>
  </conditionalFormatting>
  <conditionalFormatting sqref="B8">
    <cfRule type="cellIs" dxfId="702" priority="1" operator="lessThan">
      <formula>70</formula>
    </cfRule>
    <cfRule type="cellIs" dxfId="701" priority="2" operator="between">
      <formula>70</formula>
      <formula>80</formula>
    </cfRule>
    <cfRule type="cellIs" dxfId="700" priority="3" operator="greaterThan">
      <formula>80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4E79-3E0C-4CAB-9B1A-A14F7219F82E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553</v>
      </c>
      <c r="B1" s="160"/>
      <c r="C1" s="160"/>
      <c r="D1" s="160"/>
      <c r="E1" s="160"/>
      <c r="F1" s="160"/>
    </row>
    <row r="2" spans="1:6" x14ac:dyDescent="0.3">
      <c r="A2" s="23" t="s">
        <v>870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AVERAGE(B8:B54)</f>
        <v>87.828571428571422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84.199999999999989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41091</v>
      </c>
      <c r="C5" s="73" t="s">
        <v>448</v>
      </c>
      <c r="D5" s="98">
        <v>43646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551</v>
      </c>
      <c r="B8" s="43">
        <v>92.5</v>
      </c>
      <c r="C8" s="7"/>
    </row>
    <row r="9" spans="1:6" x14ac:dyDescent="0.3">
      <c r="A9" s="43" t="s">
        <v>550</v>
      </c>
      <c r="B9" s="43">
        <v>81.400000000000006</v>
      </c>
    </row>
    <row r="10" spans="1:6" x14ac:dyDescent="0.3">
      <c r="A10" s="43" t="s">
        <v>549</v>
      </c>
      <c r="B10" s="43">
        <v>93.4</v>
      </c>
    </row>
    <row r="11" spans="1:6" x14ac:dyDescent="0.3">
      <c r="A11" s="43" t="s">
        <v>548</v>
      </c>
      <c r="B11" s="43">
        <v>70.599999999999994</v>
      </c>
    </row>
    <row r="12" spans="1:6" x14ac:dyDescent="0.3">
      <c r="A12" s="43" t="s">
        <v>547</v>
      </c>
      <c r="B12" s="43">
        <v>84.4</v>
      </c>
    </row>
    <row r="13" spans="1:6" x14ac:dyDescent="0.3">
      <c r="A13" s="43" t="s">
        <v>546</v>
      </c>
      <c r="B13" s="43">
        <v>82.9</v>
      </c>
    </row>
    <row r="14" spans="1:6" x14ac:dyDescent="0.3">
      <c r="A14" s="43" t="s">
        <v>545</v>
      </c>
      <c r="B14" s="43">
        <v>86.4</v>
      </c>
    </row>
    <row r="15" spans="1:6" x14ac:dyDescent="0.3">
      <c r="A15" s="43" t="s">
        <v>544</v>
      </c>
      <c r="B15" s="43">
        <v>92.8</v>
      </c>
    </row>
    <row r="16" spans="1:6" x14ac:dyDescent="0.3">
      <c r="A16" s="43" t="s">
        <v>543</v>
      </c>
      <c r="B16" s="43">
        <v>88.6</v>
      </c>
    </row>
    <row r="17" spans="1:2" x14ac:dyDescent="0.3">
      <c r="A17" s="43" t="s">
        <v>542</v>
      </c>
      <c r="B17" s="43">
        <v>90.6</v>
      </c>
    </row>
    <row r="18" spans="1:2" x14ac:dyDescent="0.3">
      <c r="A18" s="43" t="s">
        <v>541</v>
      </c>
      <c r="B18" s="43">
        <v>94</v>
      </c>
    </row>
    <row r="19" spans="1:2" x14ac:dyDescent="0.3">
      <c r="A19" s="43" t="s">
        <v>540</v>
      </c>
      <c r="B19" s="43">
        <v>94</v>
      </c>
    </row>
    <row r="20" spans="1:2" x14ac:dyDescent="0.3">
      <c r="A20" s="43" t="s">
        <v>539</v>
      </c>
      <c r="B20" s="43">
        <v>88</v>
      </c>
    </row>
    <row r="21" spans="1:2" x14ac:dyDescent="0.3">
      <c r="A21" s="43" t="s">
        <v>538</v>
      </c>
      <c r="B21" s="43">
        <v>90</v>
      </c>
    </row>
    <row r="22" spans="1:2" x14ac:dyDescent="0.3">
      <c r="A22" s="103"/>
      <c r="B22" s="103"/>
    </row>
    <row r="23" spans="1:2" x14ac:dyDescent="0.3">
      <c r="A23" s="103"/>
      <c r="B23" s="103"/>
    </row>
    <row r="24" spans="1:2" x14ac:dyDescent="0.3">
      <c r="A24" s="103"/>
      <c r="B24" s="103"/>
    </row>
    <row r="25" spans="1:2" x14ac:dyDescent="0.3">
      <c r="A25" s="103"/>
      <c r="B25" s="103"/>
    </row>
    <row r="26" spans="1:2" x14ac:dyDescent="0.3">
      <c r="A26" s="103"/>
      <c r="B26" s="103"/>
    </row>
    <row r="27" spans="1:2" x14ac:dyDescent="0.3">
      <c r="A27" s="103"/>
      <c r="B27" s="103"/>
    </row>
    <row r="28" spans="1:2" x14ac:dyDescent="0.3">
      <c r="A28" s="103"/>
      <c r="B28" s="103"/>
    </row>
    <row r="29" spans="1:2" x14ac:dyDescent="0.3">
      <c r="A29" s="103"/>
      <c r="B29" s="103"/>
    </row>
    <row r="30" spans="1:2" x14ac:dyDescent="0.3">
      <c r="A30" s="103"/>
      <c r="B30" s="103"/>
    </row>
    <row r="31" spans="1:2" x14ac:dyDescent="0.3">
      <c r="A31" s="103"/>
      <c r="B31" s="103"/>
    </row>
    <row r="32" spans="1:2" x14ac:dyDescent="0.3">
      <c r="A32" s="103"/>
      <c r="B32" s="103"/>
    </row>
    <row r="33" spans="1:2" x14ac:dyDescent="0.3">
      <c r="A33" s="103"/>
      <c r="B33" s="103"/>
    </row>
    <row r="34" spans="1:2" x14ac:dyDescent="0.3">
      <c r="A34" s="103"/>
      <c r="B34" s="103"/>
    </row>
    <row r="35" spans="1:2" x14ac:dyDescent="0.3">
      <c r="A35" s="103"/>
      <c r="B35" s="103"/>
    </row>
  </sheetData>
  <sheetProtection algorithmName="SHA-512" hashValue="xZcVAs3HT3aTUVJ6zv1BHeCUxUDtVevgW25i2iF53RFeJX/RJi2bzpvWPKtQiwS4FASw5UaZbnSFltCUdWnQ5w==" saltValue="MozEuS8i3st5EQIlZlsAdQ==" spinCount="100000" sheet="1" objects="1" scenarios="1"/>
  <mergeCells count="1">
    <mergeCell ref="A1:F1"/>
  </mergeCells>
  <conditionalFormatting sqref="B3:F3 F4:F5 B6:E6 E5">
    <cfRule type="cellIs" dxfId="699" priority="10" operator="greaterThan">
      <formula>80</formula>
    </cfRule>
  </conditionalFormatting>
  <conditionalFormatting sqref="B9:B21">
    <cfRule type="cellIs" dxfId="698" priority="7" operator="lessThan">
      <formula>70</formula>
    </cfRule>
    <cfRule type="cellIs" dxfId="697" priority="8" operator="between">
      <formula>70</formula>
      <formula>80</formula>
    </cfRule>
    <cfRule type="cellIs" dxfId="696" priority="9" operator="greaterThan">
      <formula>80</formula>
    </cfRule>
  </conditionalFormatting>
  <conditionalFormatting sqref="B4">
    <cfRule type="cellIs" dxfId="695" priority="4" operator="lessThan">
      <formula>70</formula>
    </cfRule>
    <cfRule type="cellIs" dxfId="694" priority="5" operator="between">
      <formula>80</formula>
      <formula>70</formula>
    </cfRule>
    <cfRule type="cellIs" dxfId="693" priority="6" operator="greaterThan">
      <formula>80</formula>
    </cfRule>
  </conditionalFormatting>
  <conditionalFormatting sqref="B8">
    <cfRule type="cellIs" dxfId="692" priority="1" operator="lessThan">
      <formula>70</formula>
    </cfRule>
    <cfRule type="cellIs" dxfId="691" priority="2" operator="between">
      <formula>70</formula>
      <formula>80</formula>
    </cfRule>
    <cfRule type="cellIs" dxfId="690" priority="3" operator="greaterThan">
      <formula>80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7F9D-2A14-4869-8309-AA57576C5746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872</v>
      </c>
      <c r="B1" s="160"/>
      <c r="C1" s="160"/>
      <c r="D1" s="160"/>
      <c r="E1" s="160"/>
      <c r="F1" s="160"/>
    </row>
    <row r="2" spans="1:6" x14ac:dyDescent="0.3">
      <c r="A2" s="23" t="s">
        <v>871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AVERAGE(B8:B54)</f>
        <v>86.635714285714272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95.449999999999989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41244</v>
      </c>
      <c r="C5" s="73" t="s">
        <v>448</v>
      </c>
      <c r="D5" s="91">
        <v>43798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567</v>
      </c>
      <c r="B8" s="43">
        <v>92.6</v>
      </c>
      <c r="C8" s="7"/>
    </row>
    <row r="9" spans="1:6" x14ac:dyDescent="0.3">
      <c r="A9" s="43" t="s">
        <v>566</v>
      </c>
      <c r="B9" s="43">
        <v>94.3</v>
      </c>
    </row>
    <row r="10" spans="1:6" x14ac:dyDescent="0.3">
      <c r="A10" s="43" t="s">
        <v>565</v>
      </c>
      <c r="B10" s="43">
        <v>94.9</v>
      </c>
    </row>
    <row r="11" spans="1:6" x14ac:dyDescent="0.3">
      <c r="A11" s="43" t="s">
        <v>564</v>
      </c>
      <c r="B11" s="43">
        <v>97.5</v>
      </c>
    </row>
    <row r="12" spans="1:6" x14ac:dyDescent="0.3">
      <c r="A12" s="43" t="s">
        <v>563</v>
      </c>
      <c r="B12" s="43">
        <v>96.7</v>
      </c>
    </row>
    <row r="13" spans="1:6" x14ac:dyDescent="0.3">
      <c r="A13" s="43" t="s">
        <v>562</v>
      </c>
      <c r="B13" s="43">
        <v>96.7</v>
      </c>
    </row>
    <row r="14" spans="1:6" x14ac:dyDescent="0.3">
      <c r="A14" s="43" t="s">
        <v>561</v>
      </c>
      <c r="B14" s="43">
        <v>86.8</v>
      </c>
    </row>
    <row r="15" spans="1:6" x14ac:dyDescent="0.3">
      <c r="A15" s="43" t="s">
        <v>560</v>
      </c>
      <c r="B15" s="43">
        <v>81.5</v>
      </c>
    </row>
    <row r="16" spans="1:6" x14ac:dyDescent="0.3">
      <c r="A16" s="43" t="s">
        <v>559</v>
      </c>
      <c r="B16" s="43">
        <v>82.4</v>
      </c>
    </row>
    <row r="17" spans="1:2" x14ac:dyDescent="0.3">
      <c r="A17" s="43" t="s">
        <v>558</v>
      </c>
      <c r="B17" s="43">
        <v>88.2</v>
      </c>
    </row>
    <row r="18" spans="1:2" x14ac:dyDescent="0.3">
      <c r="A18" s="43" t="s">
        <v>557</v>
      </c>
      <c r="B18" s="43">
        <v>87.3</v>
      </c>
    </row>
    <row r="19" spans="1:2" x14ac:dyDescent="0.3">
      <c r="A19" s="43" t="s">
        <v>556</v>
      </c>
      <c r="B19" s="43">
        <v>88</v>
      </c>
    </row>
    <row r="20" spans="1:2" x14ac:dyDescent="0.3">
      <c r="A20" s="43" t="s">
        <v>555</v>
      </c>
      <c r="B20" s="43">
        <v>65</v>
      </c>
    </row>
    <row r="21" spans="1:2" x14ac:dyDescent="0.3">
      <c r="A21" s="43" t="s">
        <v>554</v>
      </c>
      <c r="B21" s="43">
        <v>61</v>
      </c>
    </row>
    <row r="22" spans="1:2" x14ac:dyDescent="0.3">
      <c r="A22" s="103"/>
      <c r="B22" s="103"/>
    </row>
    <row r="23" spans="1:2" x14ac:dyDescent="0.3">
      <c r="A23" s="103"/>
      <c r="B23" s="103"/>
    </row>
    <row r="24" spans="1:2" x14ac:dyDescent="0.3">
      <c r="A24" s="103"/>
      <c r="B24" s="103"/>
    </row>
    <row r="25" spans="1:2" x14ac:dyDescent="0.3">
      <c r="A25" s="103"/>
      <c r="B25" s="103"/>
    </row>
    <row r="26" spans="1:2" x14ac:dyDescent="0.3">
      <c r="A26" s="103"/>
      <c r="B26" s="103"/>
    </row>
    <row r="27" spans="1:2" x14ac:dyDescent="0.3">
      <c r="A27" s="103"/>
      <c r="B27" s="103"/>
    </row>
    <row r="28" spans="1:2" x14ac:dyDescent="0.3">
      <c r="A28" s="103"/>
      <c r="B28" s="103"/>
    </row>
    <row r="29" spans="1:2" x14ac:dyDescent="0.3">
      <c r="A29" s="103"/>
      <c r="B29" s="103"/>
    </row>
    <row r="30" spans="1:2" x14ac:dyDescent="0.3">
      <c r="A30" s="103"/>
      <c r="B30" s="103"/>
    </row>
    <row r="31" spans="1:2" x14ac:dyDescent="0.3">
      <c r="A31" s="103"/>
      <c r="B31" s="103"/>
    </row>
    <row r="32" spans="1:2" x14ac:dyDescent="0.3">
      <c r="A32" s="103"/>
      <c r="B32" s="103"/>
    </row>
    <row r="33" spans="1:2" x14ac:dyDescent="0.3">
      <c r="A33" s="103"/>
      <c r="B33" s="103"/>
    </row>
    <row r="34" spans="1:2" x14ac:dyDescent="0.3">
      <c r="A34" s="103"/>
      <c r="B34" s="103"/>
    </row>
    <row r="35" spans="1:2" x14ac:dyDescent="0.3">
      <c r="A35" s="103"/>
      <c r="B35" s="103"/>
    </row>
  </sheetData>
  <sheetProtection algorithmName="SHA-512" hashValue="XFleqPmHi+/hgBABhnLKJmkWAp8pJC9yzRhNeJsiTTAI2Kn3KHzecrEY9dPldDk2UkHEyzN1RtGwKe8lBRe6Ag==" saltValue="h8cp+kqZvzzYXLi9kDfxJw==" spinCount="100000" sheet="1" objects="1" scenarios="1"/>
  <mergeCells count="1">
    <mergeCell ref="A1:F1"/>
  </mergeCells>
  <conditionalFormatting sqref="B3:F3 F4:F5 B6:E6 E5">
    <cfRule type="cellIs" dxfId="689" priority="10" operator="greaterThan">
      <formula>80</formula>
    </cfRule>
  </conditionalFormatting>
  <conditionalFormatting sqref="B9:B21">
    <cfRule type="cellIs" dxfId="688" priority="7" operator="lessThan">
      <formula>70</formula>
    </cfRule>
    <cfRule type="cellIs" dxfId="687" priority="8" operator="between">
      <formula>70</formula>
      <formula>80</formula>
    </cfRule>
    <cfRule type="cellIs" dxfId="686" priority="9" operator="greaterThan">
      <formula>80</formula>
    </cfRule>
  </conditionalFormatting>
  <conditionalFormatting sqref="B4">
    <cfRule type="cellIs" dxfId="685" priority="4" operator="lessThan">
      <formula>70</formula>
    </cfRule>
    <cfRule type="cellIs" dxfId="684" priority="5" operator="between">
      <formula>80</formula>
      <formula>70</formula>
    </cfRule>
    <cfRule type="cellIs" dxfId="683" priority="6" operator="greaterThan">
      <formula>80</formula>
    </cfRule>
  </conditionalFormatting>
  <conditionalFormatting sqref="B8">
    <cfRule type="cellIs" dxfId="682" priority="1" operator="lessThan">
      <formula>70</formula>
    </cfRule>
    <cfRule type="cellIs" dxfId="681" priority="2" operator="between">
      <formula>70</formula>
      <formula>80</formula>
    </cfRule>
    <cfRule type="cellIs" dxfId="680" priority="3" operator="greaterThan">
      <formula>80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6793C-A98C-41ED-86FF-730A83D459C4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568</v>
      </c>
      <c r="B1" s="160"/>
      <c r="C1" s="160"/>
      <c r="D1" s="160"/>
      <c r="E1" s="160"/>
      <c r="F1" s="160"/>
    </row>
    <row r="2" spans="1:6" x14ac:dyDescent="0.3">
      <c r="A2" s="23" t="s">
        <v>873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AVERAGE(B8:B54)</f>
        <v>83.735714285714295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83.783333333333331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41456</v>
      </c>
      <c r="C5" s="73" t="s">
        <v>448</v>
      </c>
      <c r="D5" s="98">
        <v>44010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582</v>
      </c>
      <c r="B8" s="43">
        <v>71.599999999999994</v>
      </c>
      <c r="C8" s="7"/>
    </row>
    <row r="9" spans="1:6" x14ac:dyDescent="0.3">
      <c r="A9" s="43" t="s">
        <v>581</v>
      </c>
      <c r="B9" s="43">
        <v>81.7</v>
      </c>
    </row>
    <row r="10" spans="1:6" x14ac:dyDescent="0.3">
      <c r="A10" s="43" t="s">
        <v>580</v>
      </c>
      <c r="B10" s="43">
        <v>86</v>
      </c>
    </row>
    <row r="11" spans="1:6" x14ac:dyDescent="0.3">
      <c r="A11" s="43" t="s">
        <v>579</v>
      </c>
      <c r="B11" s="43">
        <v>87.3</v>
      </c>
    </row>
    <row r="12" spans="1:6" x14ac:dyDescent="0.3">
      <c r="A12" s="43" t="s">
        <v>578</v>
      </c>
      <c r="B12" s="43">
        <v>85.4</v>
      </c>
    </row>
    <row r="13" spans="1:6" x14ac:dyDescent="0.3">
      <c r="A13" s="43" t="s">
        <v>577</v>
      </c>
      <c r="B13" s="43">
        <v>90.7</v>
      </c>
    </row>
    <row r="14" spans="1:6" x14ac:dyDescent="0.3">
      <c r="A14" s="43" t="s">
        <v>576</v>
      </c>
      <c r="B14" s="43">
        <v>72.400000000000006</v>
      </c>
    </row>
    <row r="15" spans="1:6" x14ac:dyDescent="0.3">
      <c r="A15" s="43" t="s">
        <v>575</v>
      </c>
      <c r="B15" s="43">
        <v>91.4</v>
      </c>
    </row>
    <row r="16" spans="1:6" x14ac:dyDescent="0.3">
      <c r="A16" s="43" t="s">
        <v>574</v>
      </c>
      <c r="B16" s="43">
        <v>88.4</v>
      </c>
    </row>
    <row r="17" spans="1:2" x14ac:dyDescent="0.3">
      <c r="A17" s="43" t="s">
        <v>573</v>
      </c>
      <c r="B17" s="43">
        <v>89.5</v>
      </c>
    </row>
    <row r="18" spans="1:2" x14ac:dyDescent="0.3">
      <c r="A18" s="43" t="s">
        <v>572</v>
      </c>
      <c r="B18" s="43">
        <v>89.2</v>
      </c>
    </row>
    <row r="19" spans="1:2" x14ac:dyDescent="0.3">
      <c r="A19" s="43" t="s">
        <v>571</v>
      </c>
      <c r="B19" s="43">
        <v>89.7</v>
      </c>
    </row>
    <row r="20" spans="1:2" x14ac:dyDescent="0.3">
      <c r="A20" s="43" t="s">
        <v>570</v>
      </c>
      <c r="B20" s="43">
        <v>71</v>
      </c>
    </row>
    <row r="21" spans="1:2" x14ac:dyDescent="0.3">
      <c r="A21" s="43" t="s">
        <v>569</v>
      </c>
      <c r="B21" s="43">
        <v>78</v>
      </c>
    </row>
    <row r="22" spans="1:2" x14ac:dyDescent="0.3">
      <c r="A22" s="103"/>
      <c r="B22" s="103"/>
    </row>
    <row r="23" spans="1:2" x14ac:dyDescent="0.3">
      <c r="A23" s="103"/>
      <c r="B23" s="103"/>
    </row>
    <row r="24" spans="1:2" x14ac:dyDescent="0.3">
      <c r="A24" s="103"/>
      <c r="B24" s="103"/>
    </row>
    <row r="25" spans="1:2" x14ac:dyDescent="0.3">
      <c r="A25" s="103"/>
      <c r="B25" s="103"/>
    </row>
    <row r="26" spans="1:2" x14ac:dyDescent="0.3">
      <c r="A26" s="103"/>
      <c r="B26" s="103"/>
    </row>
    <row r="27" spans="1:2" x14ac:dyDescent="0.3">
      <c r="A27" s="103"/>
      <c r="B27" s="103"/>
    </row>
    <row r="28" spans="1:2" x14ac:dyDescent="0.3">
      <c r="A28" s="103"/>
      <c r="B28" s="103"/>
    </row>
    <row r="29" spans="1:2" x14ac:dyDescent="0.3">
      <c r="A29" s="103"/>
      <c r="B29" s="103"/>
    </row>
    <row r="30" spans="1:2" x14ac:dyDescent="0.3">
      <c r="A30" s="103"/>
      <c r="B30" s="103"/>
    </row>
    <row r="31" spans="1:2" x14ac:dyDescent="0.3">
      <c r="A31" s="103"/>
      <c r="B31" s="103"/>
    </row>
    <row r="32" spans="1:2" x14ac:dyDescent="0.3">
      <c r="A32" s="103"/>
      <c r="B32" s="103"/>
    </row>
    <row r="33" spans="1:2" x14ac:dyDescent="0.3">
      <c r="A33" s="103"/>
      <c r="B33" s="103"/>
    </row>
    <row r="34" spans="1:2" x14ac:dyDescent="0.3">
      <c r="A34" s="103"/>
      <c r="B34" s="103"/>
    </row>
    <row r="35" spans="1:2" x14ac:dyDescent="0.3">
      <c r="A35" s="103"/>
      <c r="B35" s="103"/>
    </row>
  </sheetData>
  <sheetProtection algorithmName="SHA-512" hashValue="FyEv1M6L/VJLr/t5RJqulf62gNDfxJ8Kwakj+LqT1/Yrmr1op+uT2qBcLjP25+JJQxKTOks+3MB/AjItcgVLHg==" saltValue="/ZfdOeKPs2zZPeJ5F9Mxlw==" spinCount="100000" sheet="1" objects="1" scenarios="1"/>
  <mergeCells count="1">
    <mergeCell ref="A1:F1"/>
  </mergeCells>
  <conditionalFormatting sqref="B3:F3 F4:F5 B6:E6 E5">
    <cfRule type="cellIs" dxfId="679" priority="10" operator="greaterThan">
      <formula>80</formula>
    </cfRule>
  </conditionalFormatting>
  <conditionalFormatting sqref="B9:B21">
    <cfRule type="cellIs" dxfId="678" priority="7" operator="lessThan">
      <formula>70</formula>
    </cfRule>
    <cfRule type="cellIs" dxfId="677" priority="8" operator="between">
      <formula>70</formula>
      <formula>80</formula>
    </cfRule>
    <cfRule type="cellIs" dxfId="676" priority="9" operator="greaterThan">
      <formula>80</formula>
    </cfRule>
  </conditionalFormatting>
  <conditionalFormatting sqref="B4">
    <cfRule type="cellIs" dxfId="675" priority="4" operator="lessThan">
      <formula>70</formula>
    </cfRule>
    <cfRule type="cellIs" dxfId="674" priority="5" operator="between">
      <formula>80</formula>
      <formula>70</formula>
    </cfRule>
    <cfRule type="cellIs" dxfId="673" priority="6" operator="greaterThan">
      <formula>80</formula>
    </cfRule>
  </conditionalFormatting>
  <conditionalFormatting sqref="B8">
    <cfRule type="cellIs" dxfId="672" priority="1" operator="lessThan">
      <formula>70</formula>
    </cfRule>
    <cfRule type="cellIs" dxfId="671" priority="2" operator="between">
      <formula>70</formula>
      <formula>80</formula>
    </cfRule>
    <cfRule type="cellIs" dxfId="670" priority="3" operator="greaterThan">
      <formula>80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DA90C-63C9-4DA1-A31F-EE13B156A456}">
  <sheetPr>
    <tabColor theme="9" tint="0.59999389629810485"/>
  </sheetPr>
  <dimension ref="A1:W101"/>
  <sheetViews>
    <sheetView zoomScale="70" zoomScaleNormal="70" workbookViewId="0">
      <selection activeCell="C18" sqref="C18"/>
    </sheetView>
  </sheetViews>
  <sheetFormatPr defaultRowHeight="14.4" x14ac:dyDescent="0.3"/>
  <cols>
    <col min="1" max="1" width="19.6640625" style="5" customWidth="1"/>
    <col min="2" max="2" width="22.77734375" style="6" customWidth="1"/>
    <col min="3" max="3" width="20.109375" style="47" customWidth="1"/>
    <col min="4" max="4" width="22.44140625" style="47" customWidth="1"/>
    <col min="5" max="5" width="35.109375" style="24" customWidth="1"/>
    <col min="6" max="6" width="16.88671875" style="24" customWidth="1"/>
    <col min="7" max="7" width="19.33203125" style="24" customWidth="1"/>
    <col min="8" max="8" width="20" bestFit="1" customWidth="1"/>
    <col min="9" max="9" width="24.109375" customWidth="1"/>
    <col min="10" max="10" width="22.5546875" customWidth="1"/>
    <col min="11" max="11" width="28.88671875" customWidth="1"/>
    <col min="12" max="12" width="31.109375" customWidth="1"/>
    <col min="13" max="13" width="16.109375" style="10" customWidth="1"/>
    <col min="14" max="15" width="16.109375" bestFit="1" customWidth="1"/>
    <col min="16" max="16" width="12.88671875" bestFit="1" customWidth="1"/>
    <col min="17" max="17" width="5.88671875" bestFit="1" customWidth="1"/>
    <col min="18" max="18" width="12.88671875" bestFit="1" customWidth="1"/>
    <col min="19" max="19" width="5.88671875" bestFit="1" customWidth="1"/>
    <col min="20" max="20" width="12.88671875" bestFit="1" customWidth="1"/>
    <col min="21" max="21" width="5.88671875" bestFit="1" customWidth="1"/>
    <col min="22" max="22" width="12.88671875" bestFit="1" customWidth="1"/>
    <col min="23" max="23" width="5.88671875" bestFit="1" customWidth="1"/>
    <col min="24" max="24" width="12.88671875" bestFit="1" customWidth="1"/>
    <col min="25" max="25" width="5.88671875" bestFit="1" customWidth="1"/>
    <col min="26" max="26" width="12.88671875" bestFit="1" customWidth="1"/>
    <col min="27" max="27" width="5.88671875" bestFit="1" customWidth="1"/>
    <col min="28" max="28" width="12.88671875" bestFit="1" customWidth="1"/>
    <col min="29" max="29" width="5.88671875" bestFit="1" customWidth="1"/>
    <col min="30" max="30" width="12.88671875" bestFit="1" customWidth="1"/>
    <col min="31" max="31" width="5.88671875" bestFit="1" customWidth="1"/>
    <col min="32" max="32" width="12.88671875" bestFit="1" customWidth="1"/>
    <col min="33" max="33" width="5.88671875" bestFit="1" customWidth="1"/>
    <col min="34" max="34" width="12.88671875" bestFit="1" customWidth="1"/>
    <col min="35" max="35" width="5.88671875" bestFit="1" customWidth="1"/>
    <col min="36" max="36" width="12.88671875" bestFit="1" customWidth="1"/>
    <col min="37" max="37" width="5.88671875" bestFit="1" customWidth="1"/>
    <col min="38" max="38" width="12.88671875" bestFit="1" customWidth="1"/>
    <col min="39" max="39" width="5.88671875" bestFit="1" customWidth="1"/>
    <col min="40" max="40" width="12.88671875" bestFit="1" customWidth="1"/>
    <col min="41" max="41" width="5.88671875" bestFit="1" customWidth="1"/>
    <col min="42" max="42" width="12.88671875" bestFit="1" customWidth="1"/>
    <col min="43" max="43" width="5.88671875" bestFit="1" customWidth="1"/>
    <col min="44" max="44" width="12.88671875" bestFit="1" customWidth="1"/>
    <col min="45" max="45" width="5.88671875" bestFit="1" customWidth="1"/>
    <col min="46" max="46" width="12.88671875" bestFit="1" customWidth="1"/>
    <col min="47" max="47" width="5.88671875" bestFit="1" customWidth="1"/>
    <col min="48" max="48" width="12.88671875" bestFit="1" customWidth="1"/>
    <col min="49" max="49" width="5.88671875" bestFit="1" customWidth="1"/>
    <col min="50" max="50" width="12.88671875" bestFit="1" customWidth="1"/>
    <col min="51" max="51" width="5.88671875" bestFit="1" customWidth="1"/>
    <col min="52" max="52" width="12.88671875" bestFit="1" customWidth="1"/>
    <col min="53" max="53" width="5.88671875" bestFit="1" customWidth="1"/>
    <col min="54" max="54" width="12.88671875" bestFit="1" customWidth="1"/>
  </cols>
  <sheetData>
    <row r="1" spans="1:23" x14ac:dyDescent="0.3">
      <c r="A1" s="47"/>
      <c r="B1" s="47"/>
    </row>
    <row r="2" spans="1:23" ht="14.4" customHeight="1" x14ac:dyDescent="0.3">
      <c r="A2" s="47"/>
      <c r="B2" s="145" t="s">
        <v>761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23" x14ac:dyDescent="0.3">
      <c r="A3" s="47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23" x14ac:dyDescent="0.3">
      <c r="A4" s="47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</row>
    <row r="5" spans="1:23" s="251" customFormat="1" ht="42" x14ac:dyDescent="0.4">
      <c r="A5" s="257" t="s">
        <v>897</v>
      </c>
      <c r="B5" s="259" t="s">
        <v>895</v>
      </c>
      <c r="C5" s="254" t="s">
        <v>893</v>
      </c>
      <c r="D5" s="258" t="s">
        <v>892</v>
      </c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</row>
    <row r="6" spans="1:23" s="251" customFormat="1" ht="21" x14ac:dyDescent="0.4">
      <c r="A6" s="252"/>
      <c r="B6" s="252"/>
      <c r="E6" s="253"/>
      <c r="K6" s="252"/>
      <c r="L6" s="252"/>
      <c r="M6" s="252"/>
      <c r="N6" s="252"/>
      <c r="O6" s="250"/>
      <c r="P6" s="250"/>
      <c r="Q6" s="250"/>
      <c r="R6" s="250"/>
      <c r="S6" s="250"/>
      <c r="T6" s="250"/>
      <c r="U6" s="250"/>
      <c r="V6" s="250"/>
      <c r="W6" s="250"/>
    </row>
    <row r="7" spans="1:23" ht="18.600000000000001" customHeight="1" thickBot="1" x14ac:dyDescent="0.4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</row>
    <row r="8" spans="1:23" s="10" customFormat="1" ht="26.4" thickBot="1" x14ac:dyDescent="0.55000000000000004">
      <c r="A8" s="193" t="s">
        <v>781</v>
      </c>
      <c r="B8" s="194"/>
      <c r="C8" s="194"/>
      <c r="D8" s="194"/>
      <c r="E8" s="195"/>
      <c r="F8" s="26"/>
      <c r="G8" s="26"/>
      <c r="H8" s="193" t="s">
        <v>782</v>
      </c>
      <c r="I8" s="194"/>
      <c r="J8" s="194"/>
      <c r="K8" s="194"/>
      <c r="L8" s="195"/>
    </row>
    <row r="9" spans="1:23" ht="42" x14ac:dyDescent="0.3">
      <c r="A9" s="175" t="s">
        <v>154</v>
      </c>
      <c r="B9" s="176" t="s">
        <v>392</v>
      </c>
      <c r="C9" s="176" t="s">
        <v>388</v>
      </c>
      <c r="D9" s="176" t="s">
        <v>393</v>
      </c>
      <c r="E9" s="177" t="s">
        <v>156</v>
      </c>
      <c r="F9" s="68"/>
      <c r="G9" s="68"/>
      <c r="H9" s="205" t="s">
        <v>155</v>
      </c>
      <c r="I9" s="206" t="s">
        <v>392</v>
      </c>
      <c r="J9" s="206" t="s">
        <v>388</v>
      </c>
      <c r="K9" s="206" t="s">
        <v>394</v>
      </c>
      <c r="L9" s="207" t="s">
        <v>156</v>
      </c>
    </row>
    <row r="10" spans="1:23" ht="42.6" customHeight="1" x14ac:dyDescent="0.3">
      <c r="A10" s="178" t="s">
        <v>5</v>
      </c>
      <c r="B10" s="179">
        <f>E1O32!B3</f>
        <v>90.292307692307702</v>
      </c>
      <c r="C10" s="179">
        <f>E1O32!B4</f>
        <v>93.183333333333337</v>
      </c>
      <c r="D10" s="180">
        <f>COUNTA(E1O32!A8:A40)</f>
        <v>13</v>
      </c>
      <c r="E10" s="181" t="s">
        <v>157</v>
      </c>
      <c r="F10" s="35"/>
      <c r="G10" s="35"/>
      <c r="H10" s="198" t="s">
        <v>11</v>
      </c>
      <c r="I10" s="199">
        <f>E2R44!B3</f>
        <v>98.368750000000006</v>
      </c>
      <c r="J10" s="199">
        <f>E2R44!B4</f>
        <v>97.433333333333337</v>
      </c>
      <c r="K10" s="200">
        <f>COUNTA(E2R44!A8:A40)</f>
        <v>16</v>
      </c>
      <c r="L10" s="185" t="s">
        <v>381</v>
      </c>
    </row>
    <row r="11" spans="1:23" ht="10.199999999999999" customHeight="1" x14ac:dyDescent="0.4">
      <c r="A11" s="182"/>
      <c r="B11" s="183"/>
      <c r="C11" s="183"/>
      <c r="D11" s="184"/>
      <c r="E11" s="185"/>
      <c r="F11" s="27"/>
      <c r="G11" s="27"/>
      <c r="H11" s="198"/>
      <c r="I11" s="201"/>
      <c r="J11" s="201"/>
      <c r="K11" s="200"/>
      <c r="L11" s="185"/>
    </row>
    <row r="12" spans="1:23" ht="42.6" customHeight="1" x14ac:dyDescent="0.3">
      <c r="A12" s="178" t="s">
        <v>9</v>
      </c>
      <c r="B12" s="179">
        <f>E1S36!B3</f>
        <v>96.2</v>
      </c>
      <c r="C12" s="179">
        <f>E1S36!B4</f>
        <v>96.2</v>
      </c>
      <c r="D12" s="180">
        <f>COUNTA(E1S36!A8:A40)</f>
        <v>4</v>
      </c>
      <c r="E12" s="181" t="s">
        <v>381</v>
      </c>
      <c r="F12" s="68"/>
      <c r="G12" s="68"/>
      <c r="H12" s="198" t="s">
        <v>15</v>
      </c>
      <c r="I12" s="179">
        <f>E2V97!B3</f>
        <v>69.428571428571416</v>
      </c>
      <c r="J12" s="179">
        <f>E2V97!B4</f>
        <v>69.3</v>
      </c>
      <c r="K12" s="180">
        <f>COUNTA(E2V97!A8:A40)</f>
        <v>7</v>
      </c>
      <c r="L12" s="181" t="s">
        <v>381</v>
      </c>
    </row>
    <row r="13" spans="1:23" ht="10.8" customHeight="1" x14ac:dyDescent="0.4">
      <c r="A13" s="182"/>
      <c r="B13" s="183"/>
      <c r="C13" s="183"/>
      <c r="D13" s="184"/>
      <c r="E13" s="185"/>
      <c r="F13" s="27"/>
      <c r="G13" s="27"/>
      <c r="H13" s="198"/>
      <c r="I13" s="202"/>
      <c r="J13" s="202"/>
      <c r="K13" s="180"/>
      <c r="L13" s="181"/>
    </row>
    <row r="14" spans="1:23" ht="42.6" customHeight="1" x14ac:dyDescent="0.3">
      <c r="A14" s="178" t="s">
        <v>7</v>
      </c>
      <c r="B14" s="183">
        <f>E1T20!B3</f>
        <v>94.2</v>
      </c>
      <c r="C14" s="183">
        <f>E1T20!B4</f>
        <v>94.2</v>
      </c>
      <c r="D14" s="184">
        <f>COUNTA(E1T20!B8:B40)</f>
        <v>3</v>
      </c>
      <c r="E14" s="185" t="s">
        <v>381</v>
      </c>
      <c r="F14" s="68"/>
      <c r="G14" s="68"/>
      <c r="H14" s="198" t="s">
        <v>25</v>
      </c>
      <c r="I14" s="179">
        <f>E2X03!B3</f>
        <v>65.51428571428572</v>
      </c>
      <c r="J14" s="179">
        <f>E2X03!B4</f>
        <v>67.95</v>
      </c>
      <c r="K14" s="180">
        <f>COUNTA(E2X03!A8:A40)</f>
        <v>7</v>
      </c>
      <c r="L14" s="181" t="s">
        <v>157</v>
      </c>
    </row>
    <row r="15" spans="1:23" ht="10.8" customHeight="1" x14ac:dyDescent="0.4">
      <c r="A15" s="182"/>
      <c r="B15" s="186"/>
      <c r="C15" s="186"/>
      <c r="D15" s="187"/>
      <c r="E15" s="188"/>
      <c r="F15" s="27"/>
      <c r="G15" s="27"/>
      <c r="H15" s="198"/>
      <c r="I15" s="202"/>
      <c r="J15" s="202"/>
      <c r="K15" s="180"/>
      <c r="L15" s="181"/>
    </row>
    <row r="16" spans="1:23" ht="21.6" thickBot="1" x14ac:dyDescent="0.45">
      <c r="A16" s="189" t="s">
        <v>2</v>
      </c>
      <c r="B16" s="190">
        <f>E1T80!B3</f>
        <v>93.15</v>
      </c>
      <c r="C16" s="190">
        <f>E1T80!B4</f>
        <v>93.15</v>
      </c>
      <c r="D16" s="191">
        <f>COUNTA(E1T80!B8:B40)</f>
        <v>2</v>
      </c>
      <c r="E16" s="192" t="s">
        <v>381</v>
      </c>
      <c r="F16" s="68"/>
      <c r="G16" s="68"/>
      <c r="H16" s="198" t="s">
        <v>18</v>
      </c>
      <c r="I16" s="179">
        <f>E2Y74!B3</f>
        <v>91.440000000000012</v>
      </c>
      <c r="J16" s="179">
        <f>E2Y74!B4</f>
        <v>91.440000000000012</v>
      </c>
      <c r="K16" s="180">
        <f>COUNTA(E2Y74!A8:A40)</f>
        <v>5</v>
      </c>
      <c r="L16" s="181" t="s">
        <v>381</v>
      </c>
    </row>
    <row r="17" spans="1:12" ht="10.8" customHeight="1" x14ac:dyDescent="0.3">
      <c r="A17" s="24"/>
      <c r="B17" s="24"/>
      <c r="C17" s="24"/>
      <c r="D17" s="24"/>
      <c r="F17" s="27"/>
      <c r="G17" s="27"/>
      <c r="H17" s="198"/>
      <c r="I17" s="202"/>
      <c r="J17" s="202"/>
      <c r="K17" s="180"/>
      <c r="L17" s="181"/>
    </row>
    <row r="18" spans="1:12" ht="41.4" customHeight="1" x14ac:dyDescent="0.3">
      <c r="A18" s="24"/>
      <c r="B18" s="24"/>
      <c r="C18" s="24"/>
      <c r="D18" s="24"/>
      <c r="F18" s="68"/>
      <c r="G18" s="68"/>
      <c r="H18" s="198" t="s">
        <v>20</v>
      </c>
      <c r="I18" s="179">
        <f>E2Y86!B3</f>
        <v>93.179999999999993</v>
      </c>
      <c r="J18" s="179">
        <f>E2Y86!B4</f>
        <v>93.179999999999993</v>
      </c>
      <c r="K18" s="180">
        <f>COUNTA(E2Y86!A8:A40)</f>
        <v>5</v>
      </c>
      <c r="L18" s="181" t="s">
        <v>381</v>
      </c>
    </row>
    <row r="19" spans="1:12" ht="10.8" customHeight="1" x14ac:dyDescent="0.3">
      <c r="A19" s="24"/>
      <c r="B19" s="24"/>
      <c r="C19" s="24"/>
      <c r="D19" s="24"/>
      <c r="F19" s="27"/>
      <c r="G19" s="27"/>
      <c r="H19" s="198"/>
      <c r="I19" s="202"/>
      <c r="J19" s="202"/>
      <c r="K19" s="180"/>
      <c r="L19" s="181"/>
    </row>
    <row r="20" spans="1:12" ht="42" customHeight="1" thickBot="1" x14ac:dyDescent="0.45">
      <c r="F20" s="69"/>
      <c r="G20" s="69"/>
      <c r="H20" s="203" t="s">
        <v>23</v>
      </c>
      <c r="I20" s="226">
        <f>E2Z80!B3</f>
        <v>78.95</v>
      </c>
      <c r="J20" s="226">
        <f>E2Z80!B4</f>
        <v>78.95</v>
      </c>
      <c r="K20" s="208">
        <f>COUNTA(E2Z80!A8:A40)</f>
        <v>2</v>
      </c>
      <c r="L20" s="204" t="s">
        <v>302</v>
      </c>
    </row>
    <row r="21" spans="1:12" x14ac:dyDescent="0.3">
      <c r="F21" s="35"/>
      <c r="G21" s="35"/>
    </row>
    <row r="22" spans="1:12" x14ac:dyDescent="0.3">
      <c r="A22" s="106"/>
      <c r="B22" s="106"/>
      <c r="C22" s="106"/>
      <c r="D22" s="106"/>
      <c r="F22" s="35"/>
      <c r="H22" s="22"/>
      <c r="I22" s="109"/>
      <c r="J22" s="109"/>
      <c r="K22" s="110"/>
      <c r="L22" s="68"/>
    </row>
    <row r="23" spans="1:12" x14ac:dyDescent="0.3">
      <c r="A23" s="106"/>
      <c r="B23" s="106"/>
      <c r="C23" s="106"/>
      <c r="D23" s="106"/>
      <c r="F23" s="35"/>
      <c r="H23" s="22"/>
      <c r="I23" s="109"/>
      <c r="J23" s="109"/>
      <c r="K23" s="110"/>
      <c r="L23" s="68"/>
    </row>
    <row r="24" spans="1:12" s="10" customFormat="1" ht="15" thickBot="1" x14ac:dyDescent="0.35">
      <c r="A24" s="24"/>
      <c r="B24" s="24"/>
      <c r="C24" s="24"/>
      <c r="D24" s="24"/>
      <c r="E24" s="24"/>
      <c r="F24" s="24"/>
      <c r="G24" s="24"/>
    </row>
    <row r="25" spans="1:12" ht="26.4" thickBot="1" x14ac:dyDescent="0.55000000000000004">
      <c r="A25" s="228" t="s">
        <v>783</v>
      </c>
      <c r="B25" s="229"/>
      <c r="C25" s="229"/>
      <c r="D25" s="229"/>
      <c r="E25" s="230"/>
      <c r="H25" s="228" t="s">
        <v>784</v>
      </c>
      <c r="I25" s="231"/>
      <c r="J25" s="231"/>
      <c r="K25" s="231"/>
      <c r="L25" s="232"/>
    </row>
    <row r="26" spans="1:12" ht="42" x14ac:dyDescent="0.3">
      <c r="A26" s="209" t="s">
        <v>197</v>
      </c>
      <c r="B26" s="176" t="s">
        <v>392</v>
      </c>
      <c r="C26" s="206" t="s">
        <v>388</v>
      </c>
      <c r="D26" s="176" t="s">
        <v>393</v>
      </c>
      <c r="E26" s="207" t="s">
        <v>156</v>
      </c>
      <c r="F26" s="35"/>
      <c r="H26" s="209" t="s">
        <v>265</v>
      </c>
      <c r="I26" s="176" t="s">
        <v>392</v>
      </c>
      <c r="J26" s="206" t="s">
        <v>388</v>
      </c>
      <c r="K26" s="176" t="s">
        <v>393</v>
      </c>
      <c r="L26" s="207" t="s">
        <v>156</v>
      </c>
    </row>
    <row r="27" spans="1:12" ht="42.6" customHeight="1" x14ac:dyDescent="0.3">
      <c r="A27" s="198" t="s">
        <v>28</v>
      </c>
      <c r="B27" s="210">
        <f>E3G97!B3</f>
        <v>90.17307692307692</v>
      </c>
      <c r="C27" s="210">
        <f>E3G97!B4</f>
        <v>98.133333333333326</v>
      </c>
      <c r="D27" s="211">
        <f>COUNTA(E3G97!A8:A40)</f>
        <v>26</v>
      </c>
      <c r="E27" s="212" t="s">
        <v>382</v>
      </c>
      <c r="F27" s="86"/>
      <c r="G27" s="69"/>
      <c r="H27" s="213" t="s">
        <v>39</v>
      </c>
      <c r="I27" s="210">
        <f>E4R18!B3</f>
        <v>83.358333333333334</v>
      </c>
      <c r="J27" s="210">
        <f>E4R18!B4</f>
        <v>83.283333333333331</v>
      </c>
      <c r="K27" s="211">
        <f>COUNTA(E4R18!A8:A40)</f>
        <v>12</v>
      </c>
      <c r="L27" s="212" t="s">
        <v>157</v>
      </c>
    </row>
    <row r="28" spans="1:12" ht="10.8" customHeight="1" x14ac:dyDescent="0.3">
      <c r="A28" s="213"/>
      <c r="B28" s="214"/>
      <c r="C28" s="214"/>
      <c r="D28" s="211"/>
      <c r="E28" s="212"/>
      <c r="F28" s="86"/>
      <c r="G28" s="69"/>
      <c r="H28" s="213"/>
      <c r="I28" s="210"/>
      <c r="J28" s="210"/>
      <c r="K28" s="211"/>
      <c r="L28" s="212"/>
    </row>
    <row r="29" spans="1:12" ht="42.6" customHeight="1" x14ac:dyDescent="0.3">
      <c r="A29" s="198" t="s">
        <v>31</v>
      </c>
      <c r="B29" s="210">
        <f>E3O40!B3</f>
        <v>97.67692307692306</v>
      </c>
      <c r="C29" s="210">
        <f>E3O40!B4</f>
        <v>98.133333333333326</v>
      </c>
      <c r="D29" s="211">
        <f>COUNTA(E3O40!A8:A40)</f>
        <v>13</v>
      </c>
      <c r="E29" s="212" t="s">
        <v>381</v>
      </c>
      <c r="F29" s="86"/>
      <c r="G29" s="68"/>
      <c r="H29" s="213" t="s">
        <v>41</v>
      </c>
      <c r="I29" s="210">
        <f>E4T63!B3</f>
        <v>95.724999999999994</v>
      </c>
      <c r="J29" s="210">
        <f>E4T63!B4</f>
        <v>95.724999999999994</v>
      </c>
      <c r="K29" s="211">
        <f>COUNTA(E4T63!A8:A40)</f>
        <v>4</v>
      </c>
      <c r="L29" s="212" t="s">
        <v>302</v>
      </c>
    </row>
    <row r="30" spans="1:12" ht="10.8" customHeight="1" x14ac:dyDescent="0.3">
      <c r="A30" s="213"/>
      <c r="B30" s="214"/>
      <c r="C30" s="214"/>
      <c r="D30" s="211"/>
      <c r="E30" s="212"/>
      <c r="F30" s="86"/>
      <c r="G30" s="22"/>
      <c r="H30" s="213"/>
      <c r="I30" s="210"/>
      <c r="J30" s="210"/>
      <c r="K30" s="211"/>
      <c r="L30" s="212"/>
    </row>
    <row r="31" spans="1:12" ht="42.6" customHeight="1" x14ac:dyDescent="0.3">
      <c r="A31" s="198" t="s">
        <v>33</v>
      </c>
      <c r="B31" s="210">
        <f>E3P16!B3</f>
        <v>98.172727272727286</v>
      </c>
      <c r="C31" s="210">
        <f>E3P16!B4</f>
        <v>97.433333333333337</v>
      </c>
      <c r="D31" s="211">
        <f>COUNTA(E3P16!A8:A40)</f>
        <v>11</v>
      </c>
      <c r="E31" s="212" t="s">
        <v>381</v>
      </c>
      <c r="F31" s="86"/>
      <c r="G31" s="68"/>
      <c r="H31" s="213" t="s">
        <v>43</v>
      </c>
      <c r="I31" s="210">
        <f>E4T64!B3</f>
        <v>87.700000000000017</v>
      </c>
      <c r="J31" s="210">
        <f>E4T64!B4</f>
        <v>87.700000000000017</v>
      </c>
      <c r="K31" s="211">
        <f>COUNTA(E4T64!A8:A40)</f>
        <v>4</v>
      </c>
      <c r="L31" s="212" t="s">
        <v>303</v>
      </c>
    </row>
    <row r="32" spans="1:12" ht="10.8" customHeight="1" x14ac:dyDescent="0.3">
      <c r="A32" s="213"/>
      <c r="B32" s="214"/>
      <c r="C32" s="214"/>
      <c r="D32" s="211"/>
      <c r="E32" s="212"/>
      <c r="F32" s="86"/>
      <c r="G32" s="22"/>
      <c r="H32" s="213"/>
      <c r="I32" s="214"/>
      <c r="J32" s="214"/>
      <c r="K32" s="211"/>
      <c r="L32" s="212"/>
    </row>
    <row r="33" spans="1:12" ht="42.6" customHeight="1" thickBot="1" x14ac:dyDescent="0.35">
      <c r="A33" s="203" t="s">
        <v>35</v>
      </c>
      <c r="B33" s="227">
        <f>E3R56!B3</f>
        <v>97.328571428571436</v>
      </c>
      <c r="C33" s="227">
        <f>E3R56!B4</f>
        <v>97.216666666666683</v>
      </c>
      <c r="D33" s="219">
        <f>COUNTA(E3R56!A8:A40)</f>
        <v>7</v>
      </c>
      <c r="E33" s="220" t="s">
        <v>381</v>
      </c>
      <c r="F33" s="86"/>
      <c r="G33" s="68"/>
      <c r="H33" s="215" t="s">
        <v>45</v>
      </c>
      <c r="I33" s="218">
        <f>E4U23!B3</f>
        <v>95.8</v>
      </c>
      <c r="J33" s="218">
        <f>E4U23!B4</f>
        <v>95.8</v>
      </c>
      <c r="K33" s="219">
        <f>COUNTA(E4U23!A8:A40)</f>
        <v>1</v>
      </c>
      <c r="L33" s="220" t="s">
        <v>302</v>
      </c>
    </row>
    <row r="34" spans="1:12" x14ac:dyDescent="0.3">
      <c r="A34" s="35"/>
      <c r="B34" s="35"/>
      <c r="C34" s="35"/>
      <c r="D34" s="24"/>
      <c r="F34" s="86"/>
      <c r="G34" s="68"/>
    </row>
    <row r="35" spans="1:12" x14ac:dyDescent="0.3">
      <c r="A35" s="35"/>
      <c r="B35" s="35"/>
      <c r="C35" s="35"/>
      <c r="F35" s="86"/>
      <c r="G35" s="22"/>
    </row>
    <row r="36" spans="1:12" x14ac:dyDescent="0.3">
      <c r="A36" s="35"/>
      <c r="B36" s="35"/>
      <c r="C36" s="35"/>
      <c r="D36" s="24"/>
      <c r="F36" s="86"/>
      <c r="G36" s="68"/>
    </row>
    <row r="37" spans="1:12" ht="15" thickBot="1" x14ac:dyDescent="0.35">
      <c r="A37" s="35"/>
      <c r="B37" s="35"/>
      <c r="C37" s="35"/>
      <c r="D37" s="24"/>
      <c r="F37" s="86"/>
      <c r="G37" s="22"/>
    </row>
    <row r="38" spans="1:12" ht="26.4" thickBot="1" x14ac:dyDescent="0.55000000000000004">
      <c r="A38" s="228" t="s">
        <v>785</v>
      </c>
      <c r="B38" s="229"/>
      <c r="C38" s="229"/>
      <c r="D38" s="229"/>
      <c r="E38" s="230"/>
      <c r="G38" s="35"/>
      <c r="H38" s="228" t="s">
        <v>786</v>
      </c>
      <c r="I38" s="229"/>
      <c r="J38" s="229"/>
      <c r="K38" s="229"/>
      <c r="L38" s="230"/>
    </row>
    <row r="39" spans="1:12" ht="42" x14ac:dyDescent="0.3">
      <c r="A39" s="209" t="s">
        <v>304</v>
      </c>
      <c r="B39" s="176" t="s">
        <v>392</v>
      </c>
      <c r="C39" s="206" t="s">
        <v>388</v>
      </c>
      <c r="D39" s="176" t="s">
        <v>393</v>
      </c>
      <c r="E39" s="207" t="s">
        <v>156</v>
      </c>
      <c r="F39" s="35"/>
      <c r="G39" s="35"/>
      <c r="H39" s="209" t="s">
        <v>305</v>
      </c>
      <c r="I39" s="176" t="s">
        <v>392</v>
      </c>
      <c r="J39" s="206" t="s">
        <v>388</v>
      </c>
      <c r="K39" s="176" t="s">
        <v>393</v>
      </c>
      <c r="L39" s="207" t="s">
        <v>156</v>
      </c>
    </row>
    <row r="40" spans="1:12" ht="42.6" customHeight="1" x14ac:dyDescent="0.3">
      <c r="A40" s="198" t="s">
        <v>48</v>
      </c>
      <c r="B40" s="179">
        <f>E5U43!B3</f>
        <v>97.275000000000006</v>
      </c>
      <c r="C40" s="179">
        <f>E5U43!B4</f>
        <v>97.066666666666663</v>
      </c>
      <c r="D40" s="180">
        <f>COUNTA(E5U43!A8:A40)</f>
        <v>8</v>
      </c>
      <c r="E40" s="185" t="s">
        <v>381</v>
      </c>
      <c r="F40" s="22"/>
      <c r="G40" s="22"/>
      <c r="H40" s="198" t="s">
        <v>54</v>
      </c>
      <c r="I40" s="183">
        <f>E6M77!B3</f>
        <v>82.366666666666674</v>
      </c>
      <c r="J40" s="183">
        <f>E6M77!B4</f>
        <v>82.366666666666674</v>
      </c>
      <c r="K40" s="184">
        <f>COUNTA(E6M77!A8:A40)</f>
        <v>3</v>
      </c>
      <c r="L40" s="185" t="s">
        <v>381</v>
      </c>
    </row>
    <row r="41" spans="1:12" ht="10.8" customHeight="1" x14ac:dyDescent="0.3">
      <c r="A41" s="213"/>
      <c r="B41" s="221"/>
      <c r="C41" s="221"/>
      <c r="D41" s="184"/>
      <c r="E41" s="181"/>
      <c r="F41" s="27"/>
      <c r="G41" s="27"/>
      <c r="H41" s="213"/>
      <c r="I41" s="202"/>
      <c r="J41" s="202"/>
      <c r="K41" s="180"/>
      <c r="L41" s="181"/>
    </row>
    <row r="42" spans="1:12" ht="42.6" customHeight="1" x14ac:dyDescent="0.3">
      <c r="A42" s="198" t="s">
        <v>49</v>
      </c>
      <c r="B42" s="179">
        <f>E5U63!B3</f>
        <v>88.949999999999989</v>
      </c>
      <c r="C42" s="179">
        <f>E5U63!B4</f>
        <v>88.949999999999989</v>
      </c>
      <c r="D42" s="180">
        <f>COUNTA(E5U63!A8:A40)</f>
        <v>6</v>
      </c>
      <c r="E42" s="185" t="s">
        <v>302</v>
      </c>
      <c r="F42" s="69"/>
      <c r="G42" s="69"/>
      <c r="H42" s="198" t="s">
        <v>56</v>
      </c>
      <c r="I42" s="221">
        <f>E6N26!B3</f>
        <v>92.449999999999989</v>
      </c>
      <c r="J42" s="221">
        <f>E6N26!B4</f>
        <v>92.449999999999989</v>
      </c>
      <c r="K42" s="184">
        <f>COUNTA(E6N26!A8:A40)</f>
        <v>2</v>
      </c>
      <c r="L42" s="185" t="s">
        <v>303</v>
      </c>
    </row>
    <row r="43" spans="1:12" ht="10.8" customHeight="1" x14ac:dyDescent="0.3">
      <c r="A43" s="213"/>
      <c r="B43" s="221"/>
      <c r="C43" s="221"/>
      <c r="D43" s="184"/>
      <c r="E43" s="181"/>
      <c r="F43" s="22"/>
      <c r="G43" s="22"/>
      <c r="H43" s="213"/>
      <c r="I43" s="223"/>
      <c r="J43" s="223"/>
      <c r="K43" s="187"/>
      <c r="L43" s="181"/>
    </row>
    <row r="44" spans="1:12" ht="42.6" customHeight="1" thickBot="1" x14ac:dyDescent="0.35">
      <c r="A44" s="213" t="s">
        <v>451</v>
      </c>
      <c r="B44" s="202">
        <f>E5V46!B3</f>
        <v>96.1</v>
      </c>
      <c r="C44" s="202">
        <f>E5V46!B4</f>
        <v>96.1</v>
      </c>
      <c r="D44" s="184">
        <f>COUNTA(E5V46!A8:A40)</f>
        <v>1</v>
      </c>
      <c r="E44" s="181" t="s">
        <v>452</v>
      </c>
      <c r="F44" s="69"/>
      <c r="G44" s="69"/>
      <c r="H44" s="215" t="s">
        <v>454</v>
      </c>
      <c r="I44" s="216">
        <f>E6N37!B3</f>
        <v>83.1</v>
      </c>
      <c r="J44" s="216">
        <f>E6N37!B4</f>
        <v>83.1</v>
      </c>
      <c r="K44" s="233">
        <f>COUNTA(E6N37!A8:A40)</f>
        <v>1</v>
      </c>
      <c r="L44" s="217" t="s">
        <v>302</v>
      </c>
    </row>
    <row r="45" spans="1:12" ht="10.8" customHeight="1" x14ac:dyDescent="0.3">
      <c r="A45" s="213"/>
      <c r="B45" s="221"/>
      <c r="C45" s="221"/>
      <c r="D45" s="184"/>
      <c r="E45" s="181"/>
      <c r="F45" s="22"/>
      <c r="G45" s="22"/>
      <c r="H45" s="10"/>
    </row>
    <row r="46" spans="1:12" ht="42.6" customHeight="1" thickBot="1" x14ac:dyDescent="0.35">
      <c r="A46" s="215" t="s">
        <v>453</v>
      </c>
      <c r="B46" s="222">
        <f>E5V71!B3</f>
        <v>82.4</v>
      </c>
      <c r="C46" s="222">
        <f>E5V71!B4</f>
        <v>82.4</v>
      </c>
      <c r="D46" s="218">
        <f>COUNTA(E5V71!A8:A40)</f>
        <v>1</v>
      </c>
      <c r="E46" s="217" t="s">
        <v>452</v>
      </c>
      <c r="F46" s="69"/>
      <c r="G46" s="69"/>
    </row>
    <row r="47" spans="1:12" x14ac:dyDescent="0.3">
      <c r="A47" s="47"/>
      <c r="B47" s="47"/>
      <c r="D47" s="106"/>
      <c r="F47" s="22"/>
      <c r="G47" s="22"/>
    </row>
    <row r="48" spans="1:12" x14ac:dyDescent="0.3">
      <c r="A48" s="47"/>
      <c r="B48" s="47"/>
      <c r="D48" s="106"/>
      <c r="F48" s="69"/>
      <c r="G48" s="69"/>
    </row>
    <row r="49" spans="1:12" x14ac:dyDescent="0.3">
      <c r="A49" s="106"/>
      <c r="B49" s="106"/>
      <c r="C49" s="106"/>
      <c r="D49" s="106"/>
      <c r="F49" s="22"/>
      <c r="G49" s="22"/>
    </row>
    <row r="50" spans="1:12" s="10" customFormat="1" ht="15" thickBot="1" x14ac:dyDescent="0.35">
      <c r="A50" s="24"/>
      <c r="B50" s="24"/>
      <c r="C50" s="24"/>
      <c r="D50" s="24"/>
      <c r="E50" s="24"/>
      <c r="F50" s="24"/>
      <c r="G50" s="35"/>
    </row>
    <row r="51" spans="1:12" ht="26.4" thickBot="1" x14ac:dyDescent="0.55000000000000004">
      <c r="A51" s="228" t="s">
        <v>787</v>
      </c>
      <c r="B51" s="229"/>
      <c r="C51" s="229"/>
      <c r="D51" s="229"/>
      <c r="E51" s="230"/>
      <c r="G51" s="35"/>
      <c r="H51" s="228" t="s">
        <v>894</v>
      </c>
      <c r="I51" s="231"/>
      <c r="J51" s="231"/>
      <c r="K51" s="231"/>
      <c r="L51" s="232"/>
    </row>
    <row r="52" spans="1:12" ht="42" x14ac:dyDescent="0.3">
      <c r="A52" s="209" t="s">
        <v>306</v>
      </c>
      <c r="B52" s="176" t="s">
        <v>392</v>
      </c>
      <c r="C52" s="206" t="s">
        <v>388</v>
      </c>
      <c r="D52" s="176" t="s">
        <v>393</v>
      </c>
      <c r="E52" s="207" t="s">
        <v>156</v>
      </c>
      <c r="F52" s="35"/>
      <c r="G52" s="35"/>
      <c r="H52" s="209" t="s">
        <v>307</v>
      </c>
      <c r="I52" s="176" t="s">
        <v>392</v>
      </c>
      <c r="J52" s="206" t="s">
        <v>388</v>
      </c>
      <c r="K52" s="176" t="s">
        <v>393</v>
      </c>
      <c r="L52" s="207" t="s">
        <v>156</v>
      </c>
    </row>
    <row r="53" spans="1:12" ht="42.6" customHeight="1" x14ac:dyDescent="0.3">
      <c r="A53" s="198" t="s">
        <v>63</v>
      </c>
      <c r="B53" s="235">
        <f>E7I95!B3</f>
        <v>82.893749999999997</v>
      </c>
      <c r="C53" s="235">
        <f>E7I95!B4</f>
        <v>86.366666666666674</v>
      </c>
      <c r="D53" s="236">
        <f>COUNTA(E7I95!A8:A40)</f>
        <v>16</v>
      </c>
      <c r="E53" s="237" t="s">
        <v>381</v>
      </c>
      <c r="F53" s="35"/>
      <c r="G53" s="35"/>
      <c r="H53" s="198" t="s">
        <v>68</v>
      </c>
      <c r="I53" s="235">
        <f>E8P46!B3</f>
        <v>80.008333333333326</v>
      </c>
      <c r="J53" s="235">
        <f>E8P46!B4</f>
        <v>85.13333333333334</v>
      </c>
      <c r="K53" s="236">
        <f>COUNTA(E8P46A8:A35)</f>
        <v>1</v>
      </c>
      <c r="L53" s="237" t="s">
        <v>384</v>
      </c>
    </row>
    <row r="54" spans="1:12" ht="10.8" customHeight="1" x14ac:dyDescent="0.3">
      <c r="A54" s="234"/>
      <c r="B54" s="238"/>
      <c r="C54" s="238"/>
      <c r="D54" s="236"/>
      <c r="E54" s="237"/>
      <c r="F54" s="35"/>
      <c r="G54" s="35"/>
      <c r="H54" s="213"/>
      <c r="I54" s="238"/>
      <c r="J54" s="238"/>
      <c r="K54" s="236"/>
      <c r="L54" s="237"/>
    </row>
    <row r="55" spans="1:12" ht="42.6" customHeight="1" x14ac:dyDescent="0.3">
      <c r="A55" s="198" t="s">
        <v>58</v>
      </c>
      <c r="B55" s="183">
        <f>E7M59!B3</f>
        <v>90.35</v>
      </c>
      <c r="C55" s="183">
        <f>E7M59!B4</f>
        <v>90.35</v>
      </c>
      <c r="D55" s="184">
        <f>COUNTA(E7M59!A8:A40)</f>
        <v>4</v>
      </c>
      <c r="E55" s="181" t="s">
        <v>381</v>
      </c>
      <c r="F55" s="35"/>
      <c r="G55" s="35"/>
      <c r="H55" s="198" t="s">
        <v>70</v>
      </c>
      <c r="I55" s="235">
        <f>E8Q56!B3</f>
        <v>98.1</v>
      </c>
      <c r="J55" s="235">
        <f>E8Q56!B4</f>
        <v>98.1</v>
      </c>
      <c r="K55" s="236">
        <f>COUNTA(E8Q56!A8:A40)</f>
        <v>4</v>
      </c>
      <c r="L55" s="237" t="s">
        <v>381</v>
      </c>
    </row>
    <row r="56" spans="1:12" ht="10.8" customHeight="1" x14ac:dyDescent="0.3">
      <c r="A56" s="239"/>
      <c r="B56" s="202"/>
      <c r="C56" s="202"/>
      <c r="D56" s="180"/>
      <c r="E56" s="185"/>
      <c r="F56" s="35"/>
      <c r="G56" s="35"/>
      <c r="H56" s="213"/>
      <c r="I56" s="238"/>
      <c r="J56" s="238"/>
      <c r="K56" s="236"/>
      <c r="L56" s="237"/>
    </row>
    <row r="57" spans="1:12" ht="42.6" customHeight="1" x14ac:dyDescent="0.3">
      <c r="A57" s="198" t="s">
        <v>60</v>
      </c>
      <c r="B57" s="183">
        <f>E7M98!B3</f>
        <v>84.066666666666663</v>
      </c>
      <c r="C57" s="183">
        <f>E7M98!B4</f>
        <v>84.066666666666663</v>
      </c>
      <c r="D57" s="184">
        <f>COUNTA(E7M98!A8:A40)</f>
        <v>3</v>
      </c>
      <c r="E57" s="181" t="s">
        <v>383</v>
      </c>
      <c r="F57" s="35"/>
      <c r="G57" s="35"/>
      <c r="H57" s="198" t="s">
        <v>71</v>
      </c>
      <c r="I57" s="235">
        <f>E8R87!B3</f>
        <v>66.599999999999994</v>
      </c>
      <c r="J57" s="235">
        <f>E8R87!B4</f>
        <v>66.599999999999994</v>
      </c>
      <c r="K57" s="236">
        <f>COUNTA(E8R87A8:A35)</f>
        <v>1</v>
      </c>
      <c r="L57" s="237" t="s">
        <v>302</v>
      </c>
    </row>
    <row r="58" spans="1:12" ht="10.8" customHeight="1" x14ac:dyDescent="0.3">
      <c r="A58" s="213"/>
      <c r="B58" s="214"/>
      <c r="C58" s="214"/>
      <c r="D58" s="214"/>
      <c r="E58" s="237"/>
      <c r="F58" s="35"/>
      <c r="G58" s="35"/>
      <c r="H58" s="213"/>
      <c r="I58" s="238"/>
      <c r="J58" s="238"/>
      <c r="K58" s="236"/>
      <c r="L58" s="237"/>
    </row>
    <row r="59" spans="1:12" ht="42.6" customHeight="1" thickBot="1" x14ac:dyDescent="0.35">
      <c r="A59" s="215" t="s">
        <v>455</v>
      </c>
      <c r="B59" s="225">
        <f>E7N65!B3</f>
        <v>90.6</v>
      </c>
      <c r="C59" s="225">
        <f>E7N65!B4</f>
        <v>90.6</v>
      </c>
      <c r="D59" s="218">
        <f>COUNTA(E7N65!A8:A40)</f>
        <v>1</v>
      </c>
      <c r="E59" s="217" t="s">
        <v>157</v>
      </c>
      <c r="F59" s="35"/>
      <c r="G59" s="68"/>
      <c r="H59" s="203" t="s">
        <v>73</v>
      </c>
      <c r="I59" s="216">
        <f>E8S48!B3</f>
        <v>78.349999999999994</v>
      </c>
      <c r="J59" s="216">
        <f>E8S48!B4</f>
        <v>78.349999999999994</v>
      </c>
      <c r="K59" s="233">
        <f>COUNTA(E8S48!A8:A40)</f>
        <v>2</v>
      </c>
      <c r="L59" s="217" t="s">
        <v>157</v>
      </c>
    </row>
    <row r="60" spans="1:12" x14ac:dyDescent="0.3">
      <c r="G60" s="22"/>
    </row>
    <row r="61" spans="1:12" x14ac:dyDescent="0.3">
      <c r="G61" s="35"/>
    </row>
    <row r="62" spans="1:12" x14ac:dyDescent="0.3">
      <c r="A62" s="106"/>
      <c r="B62" s="106"/>
      <c r="C62" s="106"/>
      <c r="D62" s="106"/>
      <c r="E62" s="106"/>
      <c r="G62" s="25"/>
    </row>
    <row r="63" spans="1:12" x14ac:dyDescent="0.3">
      <c r="A63" s="106"/>
      <c r="B63" s="106"/>
      <c r="C63" s="106"/>
      <c r="D63" s="106"/>
      <c r="E63" s="106"/>
      <c r="F63" s="27"/>
      <c r="G63" s="22"/>
    </row>
    <row r="64" spans="1:12" x14ac:dyDescent="0.3">
      <c r="A64" s="106"/>
      <c r="B64" s="106"/>
      <c r="C64" s="106"/>
      <c r="D64" s="106"/>
      <c r="E64" s="106"/>
      <c r="F64" s="106"/>
      <c r="G64" s="27"/>
    </row>
    <row r="65" spans="1:7" x14ac:dyDescent="0.3">
      <c r="A65" s="106"/>
      <c r="B65" s="106"/>
      <c r="C65" s="106"/>
      <c r="D65" s="106"/>
      <c r="E65" s="106"/>
      <c r="F65" s="106"/>
      <c r="G65" s="22"/>
    </row>
    <row r="66" spans="1:7" x14ac:dyDescent="0.3">
      <c r="G66" s="34"/>
    </row>
    <row r="67" spans="1:7" x14ac:dyDescent="0.3">
      <c r="G67" s="22"/>
    </row>
    <row r="68" spans="1:7" x14ac:dyDescent="0.3">
      <c r="G68" s="27"/>
    </row>
    <row r="69" spans="1:7" x14ac:dyDescent="0.3">
      <c r="G69" s="22"/>
    </row>
    <row r="70" spans="1:7" s="10" customFormat="1" x14ac:dyDescent="0.3">
      <c r="A70" s="24"/>
      <c r="B70" s="24"/>
      <c r="C70" s="24"/>
      <c r="D70" s="24"/>
      <c r="E70" s="24"/>
      <c r="F70" s="24"/>
      <c r="G70" s="27"/>
    </row>
    <row r="71" spans="1:7" x14ac:dyDescent="0.3">
      <c r="A71" s="46"/>
      <c r="B71" s="28"/>
      <c r="C71" s="28"/>
      <c r="D71" s="28"/>
      <c r="E71" s="22"/>
      <c r="F71" s="22"/>
      <c r="G71" s="22"/>
    </row>
    <row r="72" spans="1:7" x14ac:dyDescent="0.3">
      <c r="E72" s="27"/>
      <c r="F72" s="27"/>
      <c r="G72" s="27"/>
    </row>
    <row r="73" spans="1:7" x14ac:dyDescent="0.3">
      <c r="E73" s="22"/>
      <c r="F73" s="22"/>
      <c r="G73" s="22"/>
    </row>
    <row r="74" spans="1:7" x14ac:dyDescent="0.3">
      <c r="E74" s="27"/>
      <c r="F74" s="27"/>
      <c r="G74" s="27"/>
    </row>
    <row r="75" spans="1:7" x14ac:dyDescent="0.3">
      <c r="E75" s="22"/>
      <c r="F75" s="22"/>
      <c r="G75" s="25"/>
    </row>
    <row r="76" spans="1:7" x14ac:dyDescent="0.3">
      <c r="E76" s="35"/>
      <c r="F76" s="35"/>
      <c r="G76" s="22"/>
    </row>
    <row r="77" spans="1:7" x14ac:dyDescent="0.3">
      <c r="E77" s="25"/>
      <c r="F77" s="25"/>
      <c r="G77" s="27"/>
    </row>
    <row r="78" spans="1:7" x14ac:dyDescent="0.3">
      <c r="E78" s="22"/>
      <c r="F78" s="22"/>
      <c r="G78" s="22"/>
    </row>
    <row r="79" spans="1:7" x14ac:dyDescent="0.3">
      <c r="E79" s="27"/>
      <c r="F79" s="27"/>
      <c r="G79" s="27"/>
    </row>
    <row r="80" spans="1:7" x14ac:dyDescent="0.3">
      <c r="E80" s="22"/>
      <c r="F80" s="22"/>
      <c r="G80" s="22"/>
    </row>
    <row r="81" spans="5:7" x14ac:dyDescent="0.3">
      <c r="E81" s="34"/>
      <c r="F81" s="34"/>
      <c r="G81" s="35"/>
    </row>
    <row r="82" spans="5:7" x14ac:dyDescent="0.3">
      <c r="E82" s="22"/>
      <c r="F82" s="22"/>
      <c r="G82" s="22"/>
    </row>
    <row r="83" spans="5:7" x14ac:dyDescent="0.3">
      <c r="E83" s="27"/>
      <c r="F83" s="27"/>
      <c r="G83" s="36"/>
    </row>
    <row r="84" spans="5:7" x14ac:dyDescent="0.3">
      <c r="E84" s="22"/>
      <c r="F84" s="22"/>
      <c r="G84" s="32"/>
    </row>
    <row r="85" spans="5:7" x14ac:dyDescent="0.3">
      <c r="E85" s="27"/>
      <c r="F85" s="27"/>
    </row>
    <row r="86" spans="5:7" x14ac:dyDescent="0.3">
      <c r="E86" s="22"/>
      <c r="F86" s="22"/>
      <c r="G86" s="25"/>
    </row>
    <row r="87" spans="5:7" x14ac:dyDescent="0.3">
      <c r="E87" s="27"/>
      <c r="F87" s="27"/>
    </row>
    <row r="88" spans="5:7" x14ac:dyDescent="0.3">
      <c r="E88" s="22"/>
      <c r="F88" s="22"/>
    </row>
    <row r="89" spans="5:7" x14ac:dyDescent="0.3">
      <c r="E89" s="27"/>
      <c r="F89" s="27"/>
    </row>
    <row r="90" spans="5:7" x14ac:dyDescent="0.3">
      <c r="E90" s="25"/>
      <c r="F90" s="25"/>
    </row>
    <row r="91" spans="5:7" x14ac:dyDescent="0.3">
      <c r="E91" s="22"/>
      <c r="F91" s="22"/>
    </row>
    <row r="92" spans="5:7" x14ac:dyDescent="0.3">
      <c r="E92" s="27"/>
      <c r="F92" s="27"/>
    </row>
    <row r="93" spans="5:7" x14ac:dyDescent="0.3">
      <c r="E93" s="22"/>
      <c r="F93" s="22"/>
    </row>
    <row r="94" spans="5:7" x14ac:dyDescent="0.3">
      <c r="E94" s="27"/>
      <c r="F94" s="27"/>
    </row>
    <row r="95" spans="5:7" x14ac:dyDescent="0.3">
      <c r="E95" s="22"/>
      <c r="F95" s="22"/>
    </row>
    <row r="96" spans="5:7" x14ac:dyDescent="0.3">
      <c r="E96" s="35"/>
      <c r="F96" s="35"/>
    </row>
    <row r="97" spans="5:6" x14ac:dyDescent="0.3">
      <c r="E97" s="22"/>
      <c r="F97" s="22"/>
    </row>
    <row r="98" spans="5:6" x14ac:dyDescent="0.3">
      <c r="E98" s="36"/>
      <c r="F98" s="36"/>
    </row>
    <row r="99" spans="5:6" x14ac:dyDescent="0.3">
      <c r="E99" s="32"/>
      <c r="F99" s="32"/>
    </row>
    <row r="101" spans="5:6" x14ac:dyDescent="0.3">
      <c r="E101" s="25"/>
      <c r="F101" s="25"/>
    </row>
  </sheetData>
  <sheetProtection algorithmName="SHA-512" hashValue="35lvXs6ijBeoxSVWLxYPxieBO7/OhDsM3zeAyKzao4cuHXF1RBTROLzGWXoYxWesrUXxwRlTNZ/9CRXlG+8Unw==" saltValue="vlqjvpVrDgeLTwnlyDrvhA==" spinCount="100000" sheet="1" objects="1" scenarios="1"/>
  <mergeCells count="9">
    <mergeCell ref="A38:E38"/>
    <mergeCell ref="H38:L38"/>
    <mergeCell ref="A51:E51"/>
    <mergeCell ref="H51:L51"/>
    <mergeCell ref="B2:O4"/>
    <mergeCell ref="A8:E8"/>
    <mergeCell ref="H8:L8"/>
    <mergeCell ref="A25:E25"/>
    <mergeCell ref="H25:L25"/>
  </mergeCells>
  <conditionalFormatting sqref="B10:C10 B12:C12 B14:C14 B16:C16">
    <cfRule type="cellIs" dxfId="1407" priority="31" operator="lessThan">
      <formula>70</formula>
    </cfRule>
    <cfRule type="cellIs" dxfId="1406" priority="32" operator="between">
      <formula>70</formula>
      <formula>80</formula>
    </cfRule>
    <cfRule type="cellIs" dxfId="1405" priority="33" operator="greaterThan">
      <formula>80</formula>
    </cfRule>
  </conditionalFormatting>
  <conditionalFormatting sqref="I10:J10 I12:J12 I14:J14 I16:J16 I18:J18 I20:J20">
    <cfRule type="cellIs" dxfId="1404" priority="25" operator="between">
      <formula>70</formula>
      <formula>80</formula>
    </cfRule>
    <cfRule type="cellIs" dxfId="1403" priority="26" operator="lessThan">
      <formula>70</formula>
    </cfRule>
    <cfRule type="cellIs" dxfId="1402" priority="27" operator="greaterThan">
      <formula>80</formula>
    </cfRule>
  </conditionalFormatting>
  <conditionalFormatting sqref="B27:C27 B29:C29 B31:C31 B33:C33">
    <cfRule type="cellIs" dxfId="1401" priority="22" operator="between">
      <formula>70</formula>
      <formula>80</formula>
    </cfRule>
    <cfRule type="cellIs" dxfId="1400" priority="23" operator="lessThan">
      <formula>70</formula>
    </cfRule>
    <cfRule type="cellIs" dxfId="1399" priority="24" operator="greaterThan">
      <formula>80</formula>
    </cfRule>
  </conditionalFormatting>
  <conditionalFormatting sqref="I27:J27 I29:J29 I31:J31 I33:J33">
    <cfRule type="cellIs" dxfId="1398" priority="19" operator="between">
      <formula>80</formula>
      <formula>70</formula>
    </cfRule>
    <cfRule type="cellIs" dxfId="1397" priority="20" operator="lessThan">
      <formula>70</formula>
    </cfRule>
    <cfRule type="cellIs" dxfId="1396" priority="21" operator="greaterThan">
      <formula>80</formula>
    </cfRule>
  </conditionalFormatting>
  <conditionalFormatting sqref="B40:C40 B42:C42 B53:C53 B55:C55 B57:C57 I59:J59 I57:J57 I55:J55 I53:J53 I42:J42 I40:J40">
    <cfRule type="cellIs" dxfId="1395" priority="16" operator="between">
      <formula>70</formula>
      <formula>80</formula>
    </cfRule>
    <cfRule type="cellIs" dxfId="1394" priority="17" operator="lessThan">
      <formula>70</formula>
    </cfRule>
    <cfRule type="cellIs" dxfId="1393" priority="18" operator="greaterThan">
      <formula>80</formula>
    </cfRule>
  </conditionalFormatting>
  <conditionalFormatting sqref="B44:C44">
    <cfRule type="cellIs" dxfId="1392" priority="10" operator="between">
      <formula>70</formula>
      <formula>80</formula>
    </cfRule>
    <cfRule type="cellIs" dxfId="1391" priority="11" operator="lessThan">
      <formula>70</formula>
    </cfRule>
    <cfRule type="cellIs" dxfId="1390" priority="12" operator="greaterThan">
      <formula>80</formula>
    </cfRule>
  </conditionalFormatting>
  <conditionalFormatting sqref="B46:C46">
    <cfRule type="cellIs" dxfId="1389" priority="7" operator="between">
      <formula>70</formula>
      <formula>80</formula>
    </cfRule>
    <cfRule type="cellIs" dxfId="1388" priority="8" operator="lessThan">
      <formula>70</formula>
    </cfRule>
    <cfRule type="cellIs" dxfId="1387" priority="9" operator="greaterThan">
      <formula>80</formula>
    </cfRule>
  </conditionalFormatting>
  <conditionalFormatting sqref="B59:C59">
    <cfRule type="cellIs" dxfId="1386" priority="4" operator="between">
      <formula>70</formula>
      <formula>80</formula>
    </cfRule>
    <cfRule type="cellIs" dxfId="1385" priority="5" operator="lessThan">
      <formula>70</formula>
    </cfRule>
    <cfRule type="cellIs" dxfId="1384" priority="6" operator="greaterThan">
      <formula>80</formula>
    </cfRule>
  </conditionalFormatting>
  <conditionalFormatting sqref="I44:J44">
    <cfRule type="cellIs" dxfId="1383" priority="1" operator="between">
      <formula>70</formula>
      <formula>80</formula>
    </cfRule>
    <cfRule type="cellIs" dxfId="1382" priority="2" operator="lessThan">
      <formula>70</formula>
    </cfRule>
    <cfRule type="cellIs" dxfId="1381" priority="3" operator="greaterThan">
      <formula>80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E9F5A-C3B0-4CC1-A9CE-2CE154B32E8B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583</v>
      </c>
      <c r="B1" s="160"/>
      <c r="C1" s="160"/>
      <c r="D1" s="160"/>
      <c r="E1" s="160"/>
      <c r="F1" s="160"/>
    </row>
    <row r="2" spans="1:6" x14ac:dyDescent="0.3">
      <c r="A2" s="23" t="s">
        <v>874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AVERAGE(B8:B54)</f>
        <v>82.278571428571425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83.033333333333317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41640</v>
      </c>
      <c r="C5" s="73" t="s">
        <v>448</v>
      </c>
      <c r="D5" s="98">
        <v>44196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376</v>
      </c>
      <c r="B8" s="43">
        <v>85.4</v>
      </c>
      <c r="C8" s="7"/>
    </row>
    <row r="9" spans="1:6" x14ac:dyDescent="0.3">
      <c r="A9" s="43" t="s">
        <v>375</v>
      </c>
      <c r="B9" s="43">
        <v>88.3</v>
      </c>
    </row>
    <row r="10" spans="1:6" x14ac:dyDescent="0.3">
      <c r="A10" s="43" t="s">
        <v>374</v>
      </c>
      <c r="B10" s="43">
        <v>84.5</v>
      </c>
    </row>
    <row r="11" spans="1:6" x14ac:dyDescent="0.3">
      <c r="A11" s="43" t="s">
        <v>373</v>
      </c>
      <c r="B11" s="43">
        <v>87.1</v>
      </c>
    </row>
    <row r="12" spans="1:6" x14ac:dyDescent="0.3">
      <c r="A12" s="43" t="s">
        <v>372</v>
      </c>
      <c r="B12" s="43">
        <v>66.5</v>
      </c>
    </row>
    <row r="13" spans="1:6" x14ac:dyDescent="0.3">
      <c r="A13" s="43" t="s">
        <v>371</v>
      </c>
      <c r="B13" s="43">
        <v>86.4</v>
      </c>
    </row>
    <row r="14" spans="1:6" x14ac:dyDescent="0.3">
      <c r="A14" s="43" t="s">
        <v>370</v>
      </c>
      <c r="B14" s="43">
        <v>85.8</v>
      </c>
    </row>
    <row r="15" spans="1:6" x14ac:dyDescent="0.3">
      <c r="A15" s="43" t="s">
        <v>500</v>
      </c>
      <c r="B15" s="43">
        <v>76.7</v>
      </c>
    </row>
    <row r="16" spans="1:6" x14ac:dyDescent="0.3">
      <c r="A16" s="43" t="s">
        <v>368</v>
      </c>
      <c r="B16" s="43">
        <v>84.8</v>
      </c>
    </row>
    <row r="17" spans="1:2" x14ac:dyDescent="0.3">
      <c r="A17" s="43" t="s">
        <v>367</v>
      </c>
      <c r="B17" s="43">
        <v>89.5</v>
      </c>
    </row>
    <row r="18" spans="1:2" x14ac:dyDescent="0.3">
      <c r="A18" s="43" t="s">
        <v>366</v>
      </c>
      <c r="B18" s="43">
        <v>89.5</v>
      </c>
    </row>
    <row r="19" spans="1:2" x14ac:dyDescent="0.3">
      <c r="A19" s="43" t="s">
        <v>365</v>
      </c>
      <c r="B19" s="43">
        <v>86.8</v>
      </c>
    </row>
    <row r="20" spans="1:2" x14ac:dyDescent="0.3">
      <c r="A20" s="43" t="s">
        <v>364</v>
      </c>
      <c r="B20" s="43">
        <v>64.599999999999994</v>
      </c>
    </row>
    <row r="21" spans="1:2" x14ac:dyDescent="0.3">
      <c r="A21" s="43" t="s">
        <v>499</v>
      </c>
      <c r="B21" s="43">
        <v>76</v>
      </c>
    </row>
    <row r="22" spans="1:2" x14ac:dyDescent="0.3">
      <c r="A22" s="103"/>
      <c r="B22" s="103"/>
    </row>
    <row r="23" spans="1:2" x14ac:dyDescent="0.3">
      <c r="A23" s="103"/>
      <c r="B23" s="103"/>
    </row>
    <row r="24" spans="1:2" x14ac:dyDescent="0.3">
      <c r="A24" s="103"/>
      <c r="B24" s="103"/>
    </row>
    <row r="25" spans="1:2" x14ac:dyDescent="0.3">
      <c r="A25" s="103"/>
      <c r="B25" s="103"/>
    </row>
    <row r="26" spans="1:2" x14ac:dyDescent="0.3">
      <c r="A26" s="103"/>
      <c r="B26" s="103"/>
    </row>
    <row r="27" spans="1:2" x14ac:dyDescent="0.3">
      <c r="A27" s="103"/>
      <c r="B27" s="103"/>
    </row>
    <row r="28" spans="1:2" x14ac:dyDescent="0.3">
      <c r="A28" s="103"/>
      <c r="B28" s="103"/>
    </row>
    <row r="29" spans="1:2" x14ac:dyDescent="0.3">
      <c r="A29" s="103"/>
      <c r="B29" s="103"/>
    </row>
    <row r="30" spans="1:2" x14ac:dyDescent="0.3">
      <c r="A30" s="103"/>
      <c r="B30" s="103"/>
    </row>
    <row r="31" spans="1:2" x14ac:dyDescent="0.3">
      <c r="A31" s="103"/>
      <c r="B31" s="103"/>
    </row>
    <row r="32" spans="1:2" x14ac:dyDescent="0.3">
      <c r="A32" s="103"/>
      <c r="B32" s="103"/>
    </row>
    <row r="33" spans="1:2" x14ac:dyDescent="0.3">
      <c r="A33" s="103"/>
      <c r="B33" s="103"/>
    </row>
    <row r="34" spans="1:2" x14ac:dyDescent="0.3">
      <c r="A34" s="103"/>
      <c r="B34" s="103"/>
    </row>
    <row r="35" spans="1:2" x14ac:dyDescent="0.3">
      <c r="A35" s="103"/>
      <c r="B35" s="103"/>
    </row>
  </sheetData>
  <sheetProtection algorithmName="SHA-512" hashValue="j//ovZcVbJ8mqoONIzked5YHEMJqwi745M/1RbvzEQuTcbhPUaY9DK7YfUhDyGf/DZ3T2nja1W8gWsR9cRwrXA==" saltValue="kEwzP9TnREhYK9MFiJD94Q==" spinCount="100000" sheet="1" objects="1" scenarios="1"/>
  <mergeCells count="1">
    <mergeCell ref="A1:F1"/>
  </mergeCells>
  <conditionalFormatting sqref="B3:F3 F4:F5 B6:E6 E5">
    <cfRule type="cellIs" dxfId="669" priority="10" operator="greaterThan">
      <formula>80</formula>
    </cfRule>
  </conditionalFormatting>
  <conditionalFormatting sqref="B9:B21">
    <cfRule type="cellIs" dxfId="668" priority="7" operator="lessThan">
      <formula>70</formula>
    </cfRule>
    <cfRule type="cellIs" dxfId="667" priority="8" operator="between">
      <formula>70</formula>
      <formula>80</formula>
    </cfRule>
    <cfRule type="cellIs" dxfId="666" priority="9" operator="greaterThan">
      <formula>80</formula>
    </cfRule>
  </conditionalFormatting>
  <conditionalFormatting sqref="B4">
    <cfRule type="cellIs" dxfId="665" priority="4" operator="lessThan">
      <formula>70</formula>
    </cfRule>
    <cfRule type="cellIs" dxfId="664" priority="5" operator="between">
      <formula>80</formula>
      <formula>70</formula>
    </cfRule>
    <cfRule type="cellIs" dxfId="663" priority="6" operator="greaterThan">
      <formula>80</formula>
    </cfRule>
  </conditionalFormatting>
  <conditionalFormatting sqref="B8">
    <cfRule type="cellIs" dxfId="662" priority="1" operator="lessThan">
      <formula>70</formula>
    </cfRule>
    <cfRule type="cellIs" dxfId="661" priority="2" operator="between">
      <formula>70</formula>
      <formula>80</formula>
    </cfRule>
    <cfRule type="cellIs" dxfId="660" priority="3" operator="greaterThan">
      <formula>80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F5A89-8DE8-453F-A27C-8ED5B1F10FCF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804</v>
      </c>
      <c r="B1" s="160"/>
      <c r="C1" s="160"/>
      <c r="D1" s="160"/>
      <c r="E1" s="160"/>
      <c r="F1" s="160"/>
    </row>
    <row r="2" spans="1:6" x14ac:dyDescent="0.3">
      <c r="A2" s="23" t="s">
        <v>12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AVERAGE(B7:B40)</f>
        <v>98.368750000000006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97.433333333333337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41516</v>
      </c>
      <c r="C5" s="73" t="s">
        <v>448</v>
      </c>
      <c r="D5" s="98">
        <v>46658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ht="3.6" customHeight="1" x14ac:dyDescent="0.3">
      <c r="A8" s="21"/>
      <c r="B8" s="21"/>
      <c r="C8" s="7"/>
    </row>
    <row r="9" spans="1:6" x14ac:dyDescent="0.3">
      <c r="A9" s="99" t="s">
        <v>459</v>
      </c>
      <c r="B9" s="43">
        <v>96</v>
      </c>
      <c r="C9" s="7"/>
    </row>
    <row r="10" spans="1:6" x14ac:dyDescent="0.3">
      <c r="A10" s="99" t="s">
        <v>458</v>
      </c>
      <c r="B10" s="43">
        <v>97.4</v>
      </c>
      <c r="C10" s="7"/>
    </row>
    <row r="11" spans="1:6" x14ac:dyDescent="0.3">
      <c r="A11" s="43" t="s">
        <v>158</v>
      </c>
      <c r="B11" s="43">
        <v>97.3</v>
      </c>
    </row>
    <row r="12" spans="1:6" x14ac:dyDescent="0.3">
      <c r="A12" s="43" t="s">
        <v>159</v>
      </c>
      <c r="B12" s="43">
        <v>98.5</v>
      </c>
    </row>
    <row r="13" spans="1:6" x14ac:dyDescent="0.3">
      <c r="A13" s="43" t="s">
        <v>160</v>
      </c>
      <c r="B13" s="43">
        <v>97</v>
      </c>
    </row>
    <row r="14" spans="1:6" x14ac:dyDescent="0.3">
      <c r="A14" s="43" t="s">
        <v>161</v>
      </c>
      <c r="B14" s="43">
        <v>98.4</v>
      </c>
    </row>
    <row r="15" spans="1:6" x14ac:dyDescent="0.3">
      <c r="A15" s="43" t="s">
        <v>163</v>
      </c>
      <c r="B15" s="43">
        <v>98.5</v>
      </c>
    </row>
    <row r="16" spans="1:6" x14ac:dyDescent="0.3">
      <c r="A16" s="43" t="s">
        <v>162</v>
      </c>
      <c r="B16" s="43">
        <v>98.5</v>
      </c>
    </row>
    <row r="17" spans="1:2" x14ac:dyDescent="0.3">
      <c r="A17" s="43" t="s">
        <v>164</v>
      </c>
      <c r="B17" s="43">
        <v>95.6</v>
      </c>
    </row>
    <row r="18" spans="1:2" x14ac:dyDescent="0.3">
      <c r="A18" s="43" t="s">
        <v>165</v>
      </c>
      <c r="B18" s="43">
        <v>99.7</v>
      </c>
    </row>
    <row r="19" spans="1:2" x14ac:dyDescent="0.3">
      <c r="A19" s="43" t="s">
        <v>166</v>
      </c>
      <c r="B19" s="43">
        <v>100.3</v>
      </c>
    </row>
    <row r="20" spans="1:2" x14ac:dyDescent="0.3">
      <c r="A20" s="43" t="s">
        <v>167</v>
      </c>
      <c r="B20" s="43">
        <v>101</v>
      </c>
    </row>
    <row r="21" spans="1:2" x14ac:dyDescent="0.3">
      <c r="A21" s="43" t="s">
        <v>168</v>
      </c>
      <c r="B21" s="43">
        <v>100.7</v>
      </c>
    </row>
    <row r="22" spans="1:2" x14ac:dyDescent="0.3">
      <c r="A22" s="43" t="s">
        <v>169</v>
      </c>
      <c r="B22" s="43">
        <v>100</v>
      </c>
    </row>
    <row r="23" spans="1:2" x14ac:dyDescent="0.3">
      <c r="A23" s="43" t="s">
        <v>171</v>
      </c>
      <c r="B23" s="43">
        <v>99</v>
      </c>
    </row>
    <row r="24" spans="1:2" x14ac:dyDescent="0.3">
      <c r="A24" s="43" t="s">
        <v>170</v>
      </c>
      <c r="B24" s="43">
        <v>96</v>
      </c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1oSDmrSFt/1tooM78weTrtzHJ40+wIy4QOUIChL7Nfmm4mgGXx99HjyL6/KqmXYI9yvN9x5Kdi+3KP2F36MqfA==" saltValue="VagDSxdrBQ+d/EzMuKLimA==" spinCount="100000" sheet="1" objects="1" scenarios="1"/>
  <mergeCells count="1">
    <mergeCell ref="A1:F1"/>
  </mergeCells>
  <conditionalFormatting sqref="B3:F3 F4:F5 B6:E6 E5">
    <cfRule type="cellIs" dxfId="659" priority="5" operator="greaterThan">
      <formula>80</formula>
    </cfRule>
  </conditionalFormatting>
  <conditionalFormatting sqref="B4">
    <cfRule type="cellIs" dxfId="658" priority="2" operator="lessThan">
      <formula>70</formula>
    </cfRule>
    <cfRule type="cellIs" dxfId="657" priority="3" operator="between">
      <formula>80</formula>
      <formula>70</formula>
    </cfRule>
    <cfRule type="cellIs" dxfId="656" priority="4" operator="greaterThan">
      <formula>80</formula>
    </cfRule>
  </conditionalFormatting>
  <conditionalFormatting sqref="B9:B24">
    <cfRule type="cellIs" dxfId="655" priority="1" operator="greaterThan">
      <formula>80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3175-2967-4A25-A225-29D843EF4F0B}">
  <sheetPr>
    <tabColor theme="4" tint="-0.249977111117893"/>
  </sheetPr>
  <dimension ref="A1:F34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584</v>
      </c>
      <c r="B1" s="160"/>
      <c r="C1" s="160"/>
      <c r="D1" s="160"/>
      <c r="E1" s="160"/>
      <c r="F1" s="160"/>
    </row>
    <row r="2" spans="1:6" x14ac:dyDescent="0.3">
      <c r="A2" s="23" t="s">
        <v>875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AVERAGE(B8:B51)</f>
        <v>87.057142857142836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86.34999999999998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41548</v>
      </c>
      <c r="C5" s="73" t="s">
        <v>448</v>
      </c>
      <c r="D5" s="98">
        <v>44104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158</v>
      </c>
      <c r="B8" s="43">
        <v>84.2</v>
      </c>
    </row>
    <row r="9" spans="1:6" x14ac:dyDescent="0.3">
      <c r="A9" s="43" t="s">
        <v>159</v>
      </c>
      <c r="B9" s="43">
        <v>92</v>
      </c>
    </row>
    <row r="10" spans="1:6" x14ac:dyDescent="0.3">
      <c r="A10" s="43" t="s">
        <v>160</v>
      </c>
      <c r="B10" s="43">
        <v>95.1</v>
      </c>
    </row>
    <row r="11" spans="1:6" x14ac:dyDescent="0.3">
      <c r="A11" s="43" t="s">
        <v>161</v>
      </c>
      <c r="B11" s="43">
        <v>94.4</v>
      </c>
    </row>
    <row r="12" spans="1:6" x14ac:dyDescent="0.3">
      <c r="A12" s="43" t="s">
        <v>163</v>
      </c>
      <c r="B12" s="43">
        <v>66.8</v>
      </c>
    </row>
    <row r="13" spans="1:6" x14ac:dyDescent="0.3">
      <c r="A13" s="43" t="s">
        <v>162</v>
      </c>
      <c r="B13" s="43">
        <v>85.6</v>
      </c>
    </row>
    <row r="14" spans="1:6" x14ac:dyDescent="0.3">
      <c r="A14" s="43" t="s">
        <v>164</v>
      </c>
      <c r="B14" s="43">
        <v>75.599999999999994</v>
      </c>
    </row>
    <row r="15" spans="1:6" x14ac:dyDescent="0.3">
      <c r="A15" s="43" t="s">
        <v>165</v>
      </c>
      <c r="B15" s="43">
        <v>86.8</v>
      </c>
    </row>
    <row r="16" spans="1:6" x14ac:dyDescent="0.3">
      <c r="A16" s="43" t="s">
        <v>166</v>
      </c>
      <c r="B16" s="43">
        <v>90.4</v>
      </c>
    </row>
    <row r="17" spans="1:2" x14ac:dyDescent="0.3">
      <c r="A17" s="43" t="s">
        <v>167</v>
      </c>
      <c r="B17" s="43">
        <v>96</v>
      </c>
    </row>
    <row r="18" spans="1:2" x14ac:dyDescent="0.3">
      <c r="A18" s="43" t="s">
        <v>168</v>
      </c>
      <c r="B18" s="43">
        <v>84.3</v>
      </c>
    </row>
    <row r="19" spans="1:2" x14ac:dyDescent="0.3">
      <c r="A19" s="43" t="s">
        <v>169</v>
      </c>
      <c r="B19" s="43">
        <v>86.6</v>
      </c>
    </row>
    <row r="20" spans="1:2" x14ac:dyDescent="0.3">
      <c r="A20" s="43" t="s">
        <v>171</v>
      </c>
      <c r="B20" s="43">
        <v>87</v>
      </c>
    </row>
    <row r="21" spans="1:2" x14ac:dyDescent="0.3">
      <c r="A21" s="43" t="s">
        <v>170</v>
      </c>
      <c r="B21" s="43">
        <v>94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</sheetData>
  <sheetProtection algorithmName="SHA-512" hashValue="aEiuWfdOuLYRpMm/a6/nKfKo1W1BorX7QDSyGfXWyhvqq3VG+GO6PnHURRt/yNoXdbemjwXEwF/01nIk+lQCHw==" saltValue="rFMQg+xX+wGLnbjyySrzXQ==" spinCount="100000" sheet="1" objects="1" scenarios="1"/>
  <mergeCells count="1">
    <mergeCell ref="A1:F1"/>
  </mergeCells>
  <conditionalFormatting sqref="B3:F3 F4:F5 B6:E6 E5 B8:B21">
    <cfRule type="cellIs" dxfId="654" priority="7" operator="greaterThan">
      <formula>80</formula>
    </cfRule>
  </conditionalFormatting>
  <conditionalFormatting sqref="B4">
    <cfRule type="cellIs" dxfId="653" priority="4" operator="lessThan">
      <formula>70</formula>
    </cfRule>
    <cfRule type="cellIs" dxfId="652" priority="5" operator="between">
      <formula>80</formula>
      <formula>70</formula>
    </cfRule>
    <cfRule type="cellIs" dxfId="651" priority="6" operator="greaterThan">
      <formula>80</formula>
    </cfRule>
  </conditionalFormatting>
  <conditionalFormatting sqref="B14">
    <cfRule type="cellIs" dxfId="650" priority="2" operator="between">
      <formula>70</formula>
      <formula>80</formula>
    </cfRule>
  </conditionalFormatting>
  <conditionalFormatting sqref="B12">
    <cfRule type="cellIs" dxfId="649" priority="1" operator="lessThan">
      <formula>70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4E8B-79E6-407A-A25F-6EA392EDC5BC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585</v>
      </c>
      <c r="B1" s="160"/>
      <c r="C1" s="160"/>
      <c r="D1" s="160"/>
      <c r="E1" s="160"/>
      <c r="F1" s="160"/>
    </row>
    <row r="2" spans="1:6" x14ac:dyDescent="0.3">
      <c r="A2" s="23" t="s">
        <v>876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AVERAGE(B8:B54)</f>
        <v>92.814285714285703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92.2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41640</v>
      </c>
      <c r="C5" s="73" t="s">
        <v>448</v>
      </c>
      <c r="D5" s="98">
        <v>44196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376</v>
      </c>
      <c r="B8" s="43">
        <v>97</v>
      </c>
      <c r="C8" s="7"/>
    </row>
    <row r="9" spans="1:6" x14ac:dyDescent="0.3">
      <c r="A9" s="43" t="s">
        <v>375</v>
      </c>
      <c r="B9" s="43">
        <v>91.6</v>
      </c>
    </row>
    <row r="10" spans="1:6" x14ac:dyDescent="0.3">
      <c r="A10" s="43" t="s">
        <v>374</v>
      </c>
      <c r="B10" s="43">
        <v>92.8</v>
      </c>
    </row>
    <row r="11" spans="1:6" x14ac:dyDescent="0.3">
      <c r="A11" s="43" t="s">
        <v>373</v>
      </c>
      <c r="B11" s="43">
        <v>91.6</v>
      </c>
    </row>
    <row r="12" spans="1:6" x14ac:dyDescent="0.3">
      <c r="A12" s="43" t="s">
        <v>372</v>
      </c>
      <c r="B12" s="43">
        <v>86.3</v>
      </c>
    </row>
    <row r="13" spans="1:6" x14ac:dyDescent="0.3">
      <c r="A13" s="43" t="s">
        <v>371</v>
      </c>
      <c r="B13" s="43">
        <v>93.9</v>
      </c>
    </row>
    <row r="14" spans="1:6" x14ac:dyDescent="0.3">
      <c r="A14" s="43" t="s">
        <v>370</v>
      </c>
      <c r="B14" s="43">
        <v>89.9</v>
      </c>
    </row>
    <row r="15" spans="1:6" x14ac:dyDescent="0.3">
      <c r="A15" s="43" t="s">
        <v>500</v>
      </c>
      <c r="B15" s="43">
        <v>92.5</v>
      </c>
    </row>
    <row r="16" spans="1:6" x14ac:dyDescent="0.3">
      <c r="A16" s="43" t="s">
        <v>368</v>
      </c>
      <c r="B16" s="43">
        <v>90.5</v>
      </c>
    </row>
    <row r="17" spans="1:2" x14ac:dyDescent="0.3">
      <c r="A17" s="43" t="s">
        <v>367</v>
      </c>
      <c r="B17" s="43">
        <v>96.8</v>
      </c>
    </row>
    <row r="18" spans="1:2" x14ac:dyDescent="0.3">
      <c r="A18" s="43" t="s">
        <v>366</v>
      </c>
      <c r="B18" s="43">
        <v>95.3</v>
      </c>
    </row>
    <row r="19" spans="1:2" x14ac:dyDescent="0.3">
      <c r="A19" s="43" t="s">
        <v>365</v>
      </c>
      <c r="B19" s="43">
        <v>99</v>
      </c>
    </row>
    <row r="20" spans="1:2" x14ac:dyDescent="0.3">
      <c r="A20" s="43" t="s">
        <v>364</v>
      </c>
      <c r="B20" s="43">
        <v>88.2</v>
      </c>
    </row>
    <row r="21" spans="1:2" x14ac:dyDescent="0.3">
      <c r="A21" s="43" t="s">
        <v>499</v>
      </c>
      <c r="B21" s="43">
        <v>94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  <row r="35" spans="1:2" x14ac:dyDescent="0.3">
      <c r="A35" s="105"/>
      <c r="B35" s="105"/>
    </row>
  </sheetData>
  <sheetProtection algorithmName="SHA-512" hashValue="cOwnAfbJQsK80goAUOkYjR6vjzMvQ+K2cX0su3SLNRMXQ6xvtdM0SuMF7/6BjM5a96aREZXAzWfiLz4mVyfNyA==" saltValue="VCFdZDOEYyX6op9TMS39Sw==" spinCount="100000" sheet="1" objects="1" scenarios="1"/>
  <mergeCells count="1">
    <mergeCell ref="A1:F1"/>
  </mergeCells>
  <conditionalFormatting sqref="B3:F3 F4:F5 B6:E6 E5">
    <cfRule type="cellIs" dxfId="648" priority="10" operator="greaterThan">
      <formula>80</formula>
    </cfRule>
  </conditionalFormatting>
  <conditionalFormatting sqref="B9:B21">
    <cfRule type="cellIs" dxfId="647" priority="7" operator="lessThan">
      <formula>70</formula>
    </cfRule>
    <cfRule type="cellIs" dxfId="646" priority="8" operator="between">
      <formula>70</formula>
      <formula>80</formula>
    </cfRule>
    <cfRule type="cellIs" dxfId="645" priority="9" operator="greaterThan">
      <formula>80</formula>
    </cfRule>
  </conditionalFormatting>
  <conditionalFormatting sqref="B4">
    <cfRule type="cellIs" dxfId="644" priority="4" operator="lessThan">
      <formula>70</formula>
    </cfRule>
    <cfRule type="cellIs" dxfId="643" priority="5" operator="between">
      <formula>80</formula>
      <formula>70</formula>
    </cfRule>
    <cfRule type="cellIs" dxfId="642" priority="6" operator="greaterThan">
      <formula>80</formula>
    </cfRule>
  </conditionalFormatting>
  <conditionalFormatting sqref="B8">
    <cfRule type="cellIs" dxfId="641" priority="1" operator="lessThan">
      <formula>70</formula>
    </cfRule>
    <cfRule type="cellIs" dxfId="640" priority="2" operator="between">
      <formula>70</formula>
      <formula>80</formula>
    </cfRule>
    <cfRule type="cellIs" dxfId="639" priority="3" operator="greaterThan">
      <formula>80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B409B-A1A8-4B57-A417-2D9D96F012EE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805</v>
      </c>
      <c r="B1" s="160"/>
      <c r="C1" s="160"/>
      <c r="D1" s="160"/>
      <c r="E1" s="160"/>
      <c r="F1" s="160"/>
    </row>
    <row r="2" spans="1:6" x14ac:dyDescent="0.3">
      <c r="A2" s="23" t="s">
        <v>14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AVERAGE(B8:B54)</f>
        <v>85.478571428571428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83.433333333333337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41821</v>
      </c>
      <c r="C5" s="73" t="s">
        <v>448</v>
      </c>
      <c r="D5" s="98">
        <v>44377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407</v>
      </c>
      <c r="B8" s="43">
        <v>95.3</v>
      </c>
      <c r="C8" s="7"/>
    </row>
    <row r="9" spans="1:6" x14ac:dyDescent="0.3">
      <c r="A9" s="43" t="s">
        <v>172</v>
      </c>
      <c r="B9" s="43">
        <v>80.5</v>
      </c>
    </row>
    <row r="10" spans="1:6" x14ac:dyDescent="0.3">
      <c r="A10" s="43" t="s">
        <v>173</v>
      </c>
      <c r="B10" s="43">
        <v>89.4</v>
      </c>
    </row>
    <row r="11" spans="1:6" x14ac:dyDescent="0.3">
      <c r="A11" s="43" t="s">
        <v>174</v>
      </c>
      <c r="B11" s="43">
        <v>90.8</v>
      </c>
    </row>
    <row r="12" spans="1:6" x14ac:dyDescent="0.3">
      <c r="A12" s="43" t="s">
        <v>175</v>
      </c>
      <c r="B12" s="43">
        <v>74.5</v>
      </c>
    </row>
    <row r="13" spans="1:6" x14ac:dyDescent="0.3">
      <c r="A13" s="43" t="s">
        <v>176</v>
      </c>
      <c r="B13" s="43">
        <v>70.099999999999994</v>
      </c>
    </row>
    <row r="14" spans="1:6" x14ac:dyDescent="0.3">
      <c r="A14" s="43" t="s">
        <v>177</v>
      </c>
      <c r="B14" s="43">
        <v>70.099999999999994</v>
      </c>
    </row>
    <row r="15" spans="1:6" x14ac:dyDescent="0.3">
      <c r="A15" s="43" t="s">
        <v>184</v>
      </c>
      <c r="B15" s="43">
        <v>87.8</v>
      </c>
    </row>
    <row r="16" spans="1:6" x14ac:dyDescent="0.3">
      <c r="A16" s="43" t="s">
        <v>183</v>
      </c>
      <c r="B16" s="43">
        <v>96.5</v>
      </c>
    </row>
    <row r="17" spans="1:2" x14ac:dyDescent="0.3">
      <c r="A17" s="43" t="s">
        <v>182</v>
      </c>
      <c r="B17" s="43">
        <v>79.400000000000006</v>
      </c>
    </row>
    <row r="18" spans="1:2" x14ac:dyDescent="0.3">
      <c r="A18" s="43" t="s">
        <v>181</v>
      </c>
      <c r="B18" s="43">
        <v>87.4</v>
      </c>
    </row>
    <row r="19" spans="1:2" x14ac:dyDescent="0.3">
      <c r="A19" s="43" t="s">
        <v>180</v>
      </c>
      <c r="B19" s="43">
        <v>90.5</v>
      </c>
    </row>
    <row r="20" spans="1:2" x14ac:dyDescent="0.3">
      <c r="A20" s="43" t="s">
        <v>179</v>
      </c>
      <c r="B20" s="43">
        <v>94</v>
      </c>
    </row>
    <row r="21" spans="1:2" x14ac:dyDescent="0.3">
      <c r="A21" s="43" t="s">
        <v>178</v>
      </c>
      <c r="B21" s="43">
        <v>90.4</v>
      </c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</sheetData>
  <sheetProtection algorithmName="SHA-512" hashValue="sKXDwVard9DTI5EbZKlnvarVzDZhjhAMGUnobxfojVLFycz69EKXtlCpHpFCqfEtkFIONdP+Pth4jRZAqTBtPQ==" saltValue="ZhIBC5LSt5L4CDayL+1qNw==" spinCount="100000" sheet="1" objects="1" scenarios="1"/>
  <mergeCells count="1">
    <mergeCell ref="A1:F1"/>
  </mergeCells>
  <conditionalFormatting sqref="B3:F3 F4:F5 B6:E6 E5">
    <cfRule type="cellIs" dxfId="638" priority="10" operator="greaterThan">
      <formula>80</formula>
    </cfRule>
  </conditionalFormatting>
  <conditionalFormatting sqref="B9:B21">
    <cfRule type="cellIs" dxfId="637" priority="7" operator="lessThan">
      <formula>70</formula>
    </cfRule>
    <cfRule type="cellIs" dxfId="636" priority="8" operator="between">
      <formula>70</formula>
      <formula>80</formula>
    </cfRule>
    <cfRule type="cellIs" dxfId="635" priority="9" operator="greaterThan">
      <formula>80</formula>
    </cfRule>
  </conditionalFormatting>
  <conditionalFormatting sqref="B4">
    <cfRule type="cellIs" dxfId="634" priority="4" operator="lessThan">
      <formula>70</formula>
    </cfRule>
    <cfRule type="cellIs" dxfId="633" priority="5" operator="between">
      <formula>80</formula>
      <formula>70</formula>
    </cfRule>
    <cfRule type="cellIs" dxfId="632" priority="6" operator="greaterThan">
      <formula>80</formula>
    </cfRule>
  </conditionalFormatting>
  <conditionalFormatting sqref="B8">
    <cfRule type="cellIs" dxfId="631" priority="1" operator="lessThan">
      <formula>70</formula>
    </cfRule>
    <cfRule type="cellIs" dxfId="630" priority="2" operator="between">
      <formula>70</formula>
      <formula>80</formula>
    </cfRule>
    <cfRule type="cellIs" dxfId="629" priority="3" operator="greaterThan">
      <formula>80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EAD4-192D-4344-A761-8B4C4AE36F1B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806</v>
      </c>
      <c r="B1" s="160"/>
      <c r="C1" s="160"/>
      <c r="D1" s="160"/>
      <c r="E1" s="160"/>
      <c r="F1" s="160"/>
    </row>
    <row r="2" spans="1:6" x14ac:dyDescent="0.3">
      <c r="A2" s="23" t="s">
        <v>16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AVERAGE(B7:B40)</f>
        <v>69.428571428571416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69.3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43252</v>
      </c>
      <c r="C5" s="73" t="s">
        <v>448</v>
      </c>
      <c r="D5" s="98">
        <v>46903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ht="4.8" customHeight="1" x14ac:dyDescent="0.3">
      <c r="A8" s="21"/>
      <c r="B8" s="21"/>
      <c r="C8" s="7"/>
    </row>
    <row r="9" spans="1:6" x14ac:dyDescent="0.3">
      <c r="A9" s="99" t="s">
        <v>467</v>
      </c>
      <c r="B9" s="43">
        <v>68.400000000000006</v>
      </c>
      <c r="C9" s="7"/>
    </row>
    <row r="10" spans="1:6" x14ac:dyDescent="0.3">
      <c r="A10" s="43" t="s">
        <v>422</v>
      </c>
      <c r="B10" s="43">
        <v>70.5</v>
      </c>
      <c r="C10" s="7"/>
    </row>
    <row r="11" spans="1:6" x14ac:dyDescent="0.3">
      <c r="A11" s="43" t="s">
        <v>189</v>
      </c>
      <c r="B11" s="43">
        <v>61.8</v>
      </c>
    </row>
    <row r="12" spans="1:6" x14ac:dyDescent="0.3">
      <c r="A12" s="43" t="s">
        <v>188</v>
      </c>
      <c r="B12" s="43">
        <v>65.099999999999994</v>
      </c>
    </row>
    <row r="13" spans="1:6" x14ac:dyDescent="0.3">
      <c r="A13" s="43" t="s">
        <v>187</v>
      </c>
      <c r="B13" s="43">
        <v>73</v>
      </c>
    </row>
    <row r="14" spans="1:6" x14ac:dyDescent="0.3">
      <c r="A14" s="43" t="s">
        <v>186</v>
      </c>
      <c r="B14" s="43">
        <v>77</v>
      </c>
    </row>
    <row r="15" spans="1:6" x14ac:dyDescent="0.3">
      <c r="A15" s="43" t="s">
        <v>185</v>
      </c>
      <c r="B15" s="43">
        <v>70.2</v>
      </c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6CMHN8RNCs2EdL8O8tIzcdtBzbLda9mxRhsw89dfTkR3rzfcO8edHT7sV9+5BaR5mbpliqIClsH8GFkP6ezoig==" saltValue="Zl9PaCp1uiHOz5ooj8xiXg==" spinCount="100000" sheet="1" objects="1" scenarios="1"/>
  <mergeCells count="1">
    <mergeCell ref="A1:F1"/>
  </mergeCells>
  <conditionalFormatting sqref="B3">
    <cfRule type="cellIs" dxfId="628" priority="7" operator="lessThan">
      <formula>70</formula>
    </cfRule>
    <cfRule type="cellIs" dxfId="627" priority="8" operator="between">
      <formula>70</formula>
      <formula>80</formula>
    </cfRule>
    <cfRule type="cellIs" dxfId="626" priority="9" operator="greaterThan">
      <formula>80</formula>
    </cfRule>
    <cfRule type="cellIs" dxfId="625" priority="13" operator="greaterThan">
      <formula>80</formula>
    </cfRule>
  </conditionalFormatting>
  <conditionalFormatting sqref="B11:B15">
    <cfRule type="cellIs" dxfId="624" priority="10" operator="lessThan">
      <formula>70</formula>
    </cfRule>
    <cfRule type="cellIs" dxfId="623" priority="11" operator="between">
      <formula>70</formula>
      <formula>80</formula>
    </cfRule>
    <cfRule type="cellIs" dxfId="622" priority="12" operator="greaterThan">
      <formula>80</formula>
    </cfRule>
  </conditionalFormatting>
  <conditionalFormatting sqref="B4">
    <cfRule type="cellIs" dxfId="621" priority="4" operator="lessThan">
      <formula>70</formula>
    </cfRule>
    <cfRule type="cellIs" dxfId="620" priority="5" operator="between">
      <formula>80</formula>
      <formula>70</formula>
    </cfRule>
    <cfRule type="cellIs" dxfId="619" priority="6" operator="greaterThan">
      <formula>80</formula>
    </cfRule>
  </conditionalFormatting>
  <conditionalFormatting sqref="B9:B10">
    <cfRule type="cellIs" dxfId="618" priority="1" operator="lessThan">
      <formula>70</formula>
    </cfRule>
    <cfRule type="cellIs" dxfId="617" priority="2" operator="between">
      <formula>70</formula>
      <formula>80</formula>
    </cfRule>
    <cfRule type="cellIs" dxfId="616" priority="3" operator="greaterThan">
      <formula>80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E9EFA-0881-4C92-B0C5-377A448688EF}">
  <dimension ref="A1:F38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807</v>
      </c>
      <c r="B1" s="160"/>
      <c r="C1" s="160"/>
      <c r="D1" s="160"/>
      <c r="E1" s="160"/>
      <c r="F1" s="160"/>
    </row>
    <row r="2" spans="1:6" x14ac:dyDescent="0.3">
      <c r="A2" s="3" t="s">
        <v>26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AVERAGE(B7:B40)</f>
        <v>65.51428571428572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67.95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43278</v>
      </c>
      <c r="C5" s="73" t="s">
        <v>448</v>
      </c>
      <c r="D5" s="98">
        <v>46929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ht="5.4" customHeight="1" x14ac:dyDescent="0.3">
      <c r="A8" s="21"/>
      <c r="B8" s="21"/>
      <c r="C8" s="7"/>
    </row>
    <row r="9" spans="1:6" x14ac:dyDescent="0.3">
      <c r="A9" s="99" t="s">
        <v>467</v>
      </c>
      <c r="B9" s="43">
        <v>73.900000000000006</v>
      </c>
      <c r="C9" s="7"/>
    </row>
    <row r="10" spans="1:6" x14ac:dyDescent="0.3">
      <c r="A10" s="43" t="s">
        <v>408</v>
      </c>
      <c r="B10" s="43">
        <v>76.3</v>
      </c>
      <c r="C10" s="7"/>
    </row>
    <row r="11" spans="1:6" x14ac:dyDescent="0.3">
      <c r="A11" s="43" t="s">
        <v>189</v>
      </c>
      <c r="B11" s="43">
        <v>75.900000000000006</v>
      </c>
    </row>
    <row r="12" spans="1:6" x14ac:dyDescent="0.3">
      <c r="A12" s="43" t="s">
        <v>188</v>
      </c>
      <c r="B12" s="43">
        <v>74.5</v>
      </c>
    </row>
    <row r="13" spans="1:6" x14ac:dyDescent="0.3">
      <c r="A13" s="43" t="s">
        <v>187</v>
      </c>
      <c r="B13" s="43">
        <v>66.3</v>
      </c>
    </row>
    <row r="14" spans="1:6" x14ac:dyDescent="0.3">
      <c r="A14" s="43" t="s">
        <v>186</v>
      </c>
      <c r="B14" s="43">
        <v>40.799999999999997</v>
      </c>
    </row>
    <row r="15" spans="1:6" x14ac:dyDescent="0.3">
      <c r="A15" s="43" t="s">
        <v>185</v>
      </c>
      <c r="B15" s="43">
        <v>50.9</v>
      </c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101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  <row r="38" spans="1:2" x14ac:dyDescent="0.3">
      <c r="A38" s="47"/>
    </row>
  </sheetData>
  <sheetProtection algorithmName="SHA-512" hashValue="L2Ufs79zUPKrcsg7avufLIUurD9h5ipdcICuV7g4M1rG+P5WZBsaACk6uMR8PusMT6Sgur8VgcvdQihE7Qfmog==" saltValue="rw/KM5wexjUf+KfE1xlcpA==" spinCount="100000" sheet="1" objects="1" scenarios="1"/>
  <mergeCells count="1">
    <mergeCell ref="A1:F1"/>
  </mergeCells>
  <conditionalFormatting sqref="B3">
    <cfRule type="cellIs" dxfId="615" priority="10" operator="greaterThan">
      <formula>80</formula>
    </cfRule>
  </conditionalFormatting>
  <conditionalFormatting sqref="B11:B15 B3">
    <cfRule type="cellIs" dxfId="614" priority="7" operator="lessThan">
      <formula>70</formula>
    </cfRule>
    <cfRule type="cellIs" dxfId="613" priority="8" operator="between">
      <formula>70</formula>
      <formula>80</formula>
    </cfRule>
    <cfRule type="cellIs" dxfId="612" priority="9" operator="greaterThan">
      <formula>80</formula>
    </cfRule>
  </conditionalFormatting>
  <conditionalFormatting sqref="B4">
    <cfRule type="cellIs" dxfId="611" priority="4" operator="lessThan">
      <formula>70</formula>
    </cfRule>
    <cfRule type="cellIs" dxfId="610" priority="5" operator="between">
      <formula>80</formula>
      <formula>70</formula>
    </cfRule>
    <cfRule type="cellIs" dxfId="609" priority="6" operator="greaterThan">
      <formula>80</formula>
    </cfRule>
  </conditionalFormatting>
  <conditionalFormatting sqref="B9:B10">
    <cfRule type="cellIs" dxfId="608" priority="1" operator="lessThan">
      <formula>70</formula>
    </cfRule>
    <cfRule type="cellIs" dxfId="607" priority="2" operator="between">
      <formula>70</formula>
      <formula>80</formula>
    </cfRule>
    <cfRule type="cellIs" dxfId="606" priority="3" operator="greaterThan">
      <formula>80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EF45E-0971-4A90-A9C6-3EEBC98883C7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808</v>
      </c>
      <c r="B1" s="160"/>
      <c r="C1" s="160"/>
      <c r="D1" s="160"/>
      <c r="E1" s="160"/>
      <c r="F1" s="160"/>
    </row>
    <row r="2" spans="1:6" x14ac:dyDescent="0.3">
      <c r="A2" s="81" t="s">
        <v>19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AVERAGE(B7:B40)</f>
        <v>91.440000000000012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91.440000000000012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43646</v>
      </c>
      <c r="C5" s="73" t="s">
        <v>448</v>
      </c>
      <c r="D5" s="98">
        <v>46203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ht="6" customHeight="1" x14ac:dyDescent="0.3">
      <c r="A8" s="21"/>
      <c r="B8" s="21"/>
      <c r="C8" s="7"/>
    </row>
    <row r="9" spans="1:6" x14ac:dyDescent="0.3">
      <c r="A9" s="99" t="s">
        <v>468</v>
      </c>
      <c r="B9" s="43">
        <v>93.6</v>
      </c>
      <c r="C9" s="7"/>
    </row>
    <row r="10" spans="1:6" x14ac:dyDescent="0.3">
      <c r="A10" s="43" t="s">
        <v>423</v>
      </c>
      <c r="B10" s="43">
        <v>91.2</v>
      </c>
      <c r="C10" s="7"/>
    </row>
    <row r="11" spans="1:6" x14ac:dyDescent="0.3">
      <c r="A11" s="43" t="s">
        <v>191</v>
      </c>
      <c r="B11" s="43">
        <v>86.4</v>
      </c>
    </row>
    <row r="12" spans="1:6" x14ac:dyDescent="0.3">
      <c r="A12" s="43" t="s">
        <v>192</v>
      </c>
      <c r="B12" s="43">
        <v>95.9</v>
      </c>
    </row>
    <row r="13" spans="1:6" x14ac:dyDescent="0.3">
      <c r="A13" s="43" t="s">
        <v>193</v>
      </c>
      <c r="B13" s="43">
        <v>90.1</v>
      </c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L4LJa5mr0PTESKAWo+HLZOwvL78yk0vdMZYEVhOM0eXEdIhuLTbmPHTtC2Nqmn3ccx/Q+h4AemNlN/tgtEoYXg==" saltValue="iT+NfPkLS3KnJxYhAvsrEQ==" spinCount="100000" sheet="1" objects="1" scenarios="1"/>
  <mergeCells count="1">
    <mergeCell ref="A1:F1"/>
  </mergeCells>
  <conditionalFormatting sqref="B3:F3 F4:F5 B6:E6 E5">
    <cfRule type="cellIs" dxfId="605" priority="10" operator="greaterThan">
      <formula>80</formula>
    </cfRule>
  </conditionalFormatting>
  <conditionalFormatting sqref="B11:B13">
    <cfRule type="cellIs" dxfId="604" priority="7" operator="between">
      <formula>70</formula>
      <formula>80</formula>
    </cfRule>
    <cfRule type="cellIs" dxfId="603" priority="8" operator="lessThan">
      <formula>70</formula>
    </cfRule>
    <cfRule type="cellIs" dxfId="602" priority="9" operator="greaterThan">
      <formula>80</formula>
    </cfRule>
  </conditionalFormatting>
  <conditionalFormatting sqref="B4">
    <cfRule type="cellIs" dxfId="601" priority="4" operator="lessThan">
      <formula>70</formula>
    </cfRule>
    <cfRule type="cellIs" dxfId="600" priority="5" operator="between">
      <formula>80</formula>
      <formula>70</formula>
    </cfRule>
    <cfRule type="cellIs" dxfId="599" priority="6" operator="greaterThan">
      <formula>80</formula>
    </cfRule>
  </conditionalFormatting>
  <conditionalFormatting sqref="B9:B10">
    <cfRule type="cellIs" dxfId="598" priority="1" operator="between">
      <formula>70</formula>
      <formula>80</formula>
    </cfRule>
    <cfRule type="cellIs" dxfId="597" priority="2" operator="lessThan">
      <formula>70</formula>
    </cfRule>
    <cfRule type="cellIs" dxfId="596" priority="3" operator="greaterThan">
      <formula>80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6F596-D1C3-448A-873B-27411DA162C7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809</v>
      </c>
      <c r="B1" s="160"/>
      <c r="C1" s="160"/>
      <c r="D1" s="160"/>
      <c r="E1" s="160"/>
      <c r="F1" s="160"/>
    </row>
    <row r="2" spans="1:6" x14ac:dyDescent="0.3">
      <c r="A2" s="63" t="s">
        <v>21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AVERAGE(B7:B40)</f>
        <v>93.179999999999993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93.179999999999993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43646</v>
      </c>
      <c r="C5" s="73" t="s">
        <v>448</v>
      </c>
      <c r="D5" s="98">
        <v>46203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ht="4.8" customHeight="1" x14ac:dyDescent="0.3">
      <c r="A8" s="21"/>
      <c r="B8" s="21"/>
      <c r="C8" s="7"/>
    </row>
    <row r="9" spans="1:6" x14ac:dyDescent="0.3">
      <c r="A9" s="99" t="s">
        <v>468</v>
      </c>
      <c r="B9" s="43">
        <v>95.3</v>
      </c>
      <c r="C9" s="7"/>
    </row>
    <row r="10" spans="1:6" x14ac:dyDescent="0.3">
      <c r="A10" s="43" t="s">
        <v>424</v>
      </c>
      <c r="B10" s="43">
        <v>95</v>
      </c>
      <c r="C10" s="7"/>
    </row>
    <row r="11" spans="1:6" x14ac:dyDescent="0.3">
      <c r="A11" s="43" t="s">
        <v>190</v>
      </c>
      <c r="B11" s="43">
        <v>90.2</v>
      </c>
    </row>
    <row r="12" spans="1:6" x14ac:dyDescent="0.3">
      <c r="A12" s="43" t="s">
        <v>192</v>
      </c>
      <c r="B12" s="43">
        <v>93.7</v>
      </c>
    </row>
    <row r="13" spans="1:6" x14ac:dyDescent="0.3">
      <c r="A13" s="43" t="s">
        <v>194</v>
      </c>
      <c r="B13" s="43">
        <v>91.7</v>
      </c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3qP14NJY41DuqOhDAHHfUj0DgXshFpcSzUNk/PSUDVQ0IyE7aHnZNPAmxhULbEtRH9jIOfBd1x1hH/Mcbek6kA==" saltValue="YAZ0XiDNG8CqxJ7Ppxhj7g==" spinCount="100000" sheet="1" objects="1" scenarios="1"/>
  <mergeCells count="1">
    <mergeCell ref="A1:F1"/>
  </mergeCells>
  <conditionalFormatting sqref="B3:F3 F4:F5 B6:E6 E5">
    <cfRule type="cellIs" dxfId="595" priority="10" operator="greaterThan">
      <formula>80</formula>
    </cfRule>
  </conditionalFormatting>
  <conditionalFormatting sqref="B11:B13">
    <cfRule type="cellIs" dxfId="594" priority="7" operator="between">
      <formula>70</formula>
      <formula>80</formula>
    </cfRule>
    <cfRule type="cellIs" dxfId="593" priority="8" operator="lessThan">
      <formula>70</formula>
    </cfRule>
    <cfRule type="cellIs" dxfId="592" priority="9" operator="greaterThan">
      <formula>80</formula>
    </cfRule>
  </conditionalFormatting>
  <conditionalFormatting sqref="B4">
    <cfRule type="cellIs" dxfId="591" priority="4" operator="lessThan">
      <formula>70</formula>
    </cfRule>
    <cfRule type="cellIs" dxfId="590" priority="5" operator="between">
      <formula>80</formula>
      <formula>70</formula>
    </cfRule>
    <cfRule type="cellIs" dxfId="589" priority="6" operator="greaterThan">
      <formula>80</formula>
    </cfRule>
  </conditionalFormatting>
  <conditionalFormatting sqref="B9:B10">
    <cfRule type="cellIs" dxfId="588" priority="1" operator="between">
      <formula>70</formula>
      <formula>80</formula>
    </cfRule>
    <cfRule type="cellIs" dxfId="587" priority="2" operator="lessThan">
      <formula>70</formula>
    </cfRule>
    <cfRule type="cellIs" dxfId="586" priority="3" operator="greaterThan">
      <formula>80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F13E3-1214-4C31-99C1-74E7A1579FF6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400</v>
      </c>
      <c r="B1" s="160"/>
      <c r="C1" s="160"/>
      <c r="D1" s="160"/>
      <c r="E1" s="160"/>
      <c r="F1" s="160"/>
    </row>
    <row r="2" spans="1:6" x14ac:dyDescent="0.3">
      <c r="A2" s="30" t="s">
        <v>22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7">
        <f>AVERAGE(B8:B53)</f>
        <v>66.025000000000006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66.025000000000006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43800</v>
      </c>
      <c r="C5" s="73" t="s">
        <v>448</v>
      </c>
      <c r="D5" s="98">
        <v>46356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99" t="s">
        <v>469</v>
      </c>
      <c r="B8" s="43">
        <v>28.6</v>
      </c>
      <c r="C8" s="7"/>
    </row>
    <row r="9" spans="1:6" x14ac:dyDescent="0.3">
      <c r="A9" s="43" t="s">
        <v>425</v>
      </c>
      <c r="B9" s="43">
        <v>71.2</v>
      </c>
      <c r="C9" s="7"/>
    </row>
    <row r="10" spans="1:6" x14ac:dyDescent="0.3">
      <c r="A10" s="43" t="s">
        <v>195</v>
      </c>
      <c r="B10" s="43">
        <v>81.5</v>
      </c>
    </row>
    <row r="11" spans="1:6" x14ac:dyDescent="0.3">
      <c r="A11" s="43" t="s">
        <v>196</v>
      </c>
      <c r="B11" s="43">
        <v>82.8</v>
      </c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rUilyYfWpHZRQICMEDDE2o7slu6YT1GREN8+nd/RGDC8EAntjw0EMcKtyBhsiFvHwhI2uvtxtJ7TJGIsW1rHdw==" saltValue="umJDxEb8SuhjwViJDoCI+Q==" spinCount="100000" sheet="1" objects="1" scenarios="1"/>
  <mergeCells count="1">
    <mergeCell ref="A1:F1"/>
  </mergeCells>
  <conditionalFormatting sqref="C3:F3 F4:F5 B6:E6 E5">
    <cfRule type="cellIs" dxfId="585" priority="13" operator="greaterThan">
      <formula>80</formula>
    </cfRule>
  </conditionalFormatting>
  <conditionalFormatting sqref="B10:B11">
    <cfRule type="cellIs" dxfId="584" priority="10" operator="between">
      <formula>70</formula>
      <formula>80</formula>
    </cfRule>
    <cfRule type="cellIs" dxfId="583" priority="11" operator="lessThan">
      <formula>70</formula>
    </cfRule>
    <cfRule type="cellIs" dxfId="582" priority="12" operator="greaterThan">
      <formula>80</formula>
    </cfRule>
  </conditionalFormatting>
  <conditionalFormatting sqref="B4">
    <cfRule type="cellIs" dxfId="581" priority="7" operator="lessThan">
      <formula>70</formula>
    </cfRule>
    <cfRule type="cellIs" dxfId="580" priority="8" operator="between">
      <formula>80</formula>
      <formula>70</formula>
    </cfRule>
    <cfRule type="cellIs" dxfId="579" priority="9" operator="greaterThan">
      <formula>80</formula>
    </cfRule>
  </conditionalFormatting>
  <conditionalFormatting sqref="B8:B9">
    <cfRule type="cellIs" dxfId="578" priority="4" operator="between">
      <formula>70</formula>
      <formula>80</formula>
    </cfRule>
    <cfRule type="cellIs" dxfId="577" priority="5" operator="lessThan">
      <formula>70</formula>
    </cfRule>
    <cfRule type="cellIs" dxfId="576" priority="6" operator="greaterThan">
      <formula>80</formula>
    </cfRule>
  </conditionalFormatting>
  <conditionalFormatting sqref="B3">
    <cfRule type="cellIs" dxfId="575" priority="1" operator="lessThan">
      <formula>70</formula>
    </cfRule>
    <cfRule type="cellIs" dxfId="574" priority="2" operator="between">
      <formula>80</formula>
      <formula>70</formula>
    </cfRule>
    <cfRule type="cellIs" dxfId="573" priority="3" operator="greaterThan">
      <formula>80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85B7-E6C8-41D9-AD4D-3ECD4FC55858}">
  <sheetPr>
    <tabColor theme="9" tint="0.59999389629810485"/>
  </sheetPr>
  <dimension ref="A2:X44"/>
  <sheetViews>
    <sheetView zoomScaleNormal="100" workbookViewId="0"/>
  </sheetViews>
  <sheetFormatPr defaultRowHeight="14.4" x14ac:dyDescent="0.3"/>
  <cols>
    <col min="1" max="1" width="10.33203125" bestFit="1" customWidth="1"/>
    <col min="2" max="2" width="10.77734375" customWidth="1"/>
    <col min="3" max="3" width="14.88671875" customWidth="1"/>
    <col min="4" max="4" width="14.21875" customWidth="1"/>
    <col min="5" max="5" width="11" customWidth="1"/>
    <col min="6" max="7" width="8.88671875" customWidth="1"/>
    <col min="8" max="8" width="12.44140625" customWidth="1"/>
    <col min="9" max="9" width="12" customWidth="1"/>
    <col min="10" max="10" width="13.21875" customWidth="1"/>
    <col min="11" max="11" width="12.21875" customWidth="1"/>
    <col min="14" max="14" width="3.33203125" hidden="1" customWidth="1"/>
    <col min="15" max="15" width="12.33203125" customWidth="1"/>
    <col min="16" max="16" width="14.6640625" bestFit="1" customWidth="1"/>
    <col min="17" max="17" width="14.44140625" customWidth="1"/>
    <col min="18" max="18" width="12.109375" customWidth="1"/>
  </cols>
  <sheetData>
    <row r="2" spans="1:24" ht="36.6" x14ac:dyDescent="0.7">
      <c r="C2" s="242" t="s">
        <v>765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</row>
    <row r="3" spans="1:24" ht="31.2" customHeight="1" x14ac:dyDescent="0.7">
      <c r="A3" s="256" t="s">
        <v>897</v>
      </c>
      <c r="B3" s="260" t="s">
        <v>895</v>
      </c>
      <c r="C3" s="244" t="s">
        <v>893</v>
      </c>
      <c r="D3" s="261" t="s">
        <v>892</v>
      </c>
      <c r="E3" s="255"/>
      <c r="F3" s="255"/>
      <c r="G3" s="243"/>
      <c r="H3" s="243"/>
      <c r="I3" s="243"/>
      <c r="J3" s="255"/>
      <c r="K3" s="255"/>
      <c r="L3" s="255"/>
      <c r="M3" s="255"/>
      <c r="N3" s="255"/>
      <c r="O3" s="255"/>
      <c r="P3" s="255"/>
      <c r="Q3" s="255"/>
      <c r="R3" s="255"/>
    </row>
    <row r="4" spans="1:24" ht="18" x14ac:dyDescent="0.35">
      <c r="B4" s="137"/>
      <c r="C4" s="243"/>
      <c r="D4" s="243"/>
      <c r="E4" s="243"/>
      <c r="J4" s="243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</row>
    <row r="5" spans="1:24" ht="18" x14ac:dyDescent="0.35">
      <c r="B5" s="138"/>
      <c r="C5" s="138"/>
      <c r="F5" s="24"/>
      <c r="G5" s="24"/>
      <c r="H5" s="24"/>
      <c r="L5" s="138"/>
      <c r="M5" s="138"/>
      <c r="N5" s="138"/>
      <c r="O5" s="138"/>
      <c r="P5" s="137"/>
      <c r="Q5" s="137"/>
      <c r="R5" s="137"/>
      <c r="S5" s="137"/>
      <c r="T5" s="137"/>
      <c r="U5" s="137"/>
      <c r="V5" s="137"/>
      <c r="W5" s="137"/>
      <c r="X5" s="137"/>
    </row>
    <row r="6" spans="1:24" ht="14.4" customHeight="1" thickBot="1" x14ac:dyDescent="0.9"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24" ht="30.6" x14ac:dyDescent="0.55000000000000004">
      <c r="B7" s="146" t="s">
        <v>766</v>
      </c>
      <c r="C7" s="147"/>
      <c r="D7" s="147"/>
      <c r="E7" s="148"/>
      <c r="H7" s="146" t="s">
        <v>381</v>
      </c>
      <c r="I7" s="147"/>
      <c r="J7" s="147"/>
      <c r="K7" s="148"/>
      <c r="L7" s="115"/>
      <c r="O7" s="146" t="s">
        <v>773</v>
      </c>
      <c r="P7" s="147"/>
      <c r="Q7" s="147"/>
      <c r="R7" s="148"/>
    </row>
    <row r="8" spans="1:24" ht="21" x14ac:dyDescent="0.4">
      <c r="B8" s="149" t="s">
        <v>768</v>
      </c>
      <c r="C8" s="150"/>
      <c r="D8" s="150"/>
      <c r="E8" s="151"/>
      <c r="H8" s="149" t="s">
        <v>768</v>
      </c>
      <c r="I8" s="150"/>
      <c r="J8" s="150"/>
      <c r="K8" s="151"/>
      <c r="L8" s="116"/>
      <c r="O8" s="149" t="s">
        <v>768</v>
      </c>
      <c r="P8" s="150"/>
      <c r="Q8" s="150"/>
      <c r="R8" s="151"/>
    </row>
    <row r="9" spans="1:24" ht="57.6" x14ac:dyDescent="0.3">
      <c r="B9" s="248" t="s">
        <v>890</v>
      </c>
      <c r="C9" s="249" t="s">
        <v>392</v>
      </c>
      <c r="D9" s="249" t="s">
        <v>388</v>
      </c>
      <c r="E9" s="248" t="s">
        <v>393</v>
      </c>
      <c r="H9" s="248" t="s">
        <v>890</v>
      </c>
      <c r="I9" s="249" t="s">
        <v>392</v>
      </c>
      <c r="J9" s="249" t="s">
        <v>388</v>
      </c>
      <c r="K9" s="248" t="s">
        <v>393</v>
      </c>
      <c r="O9" s="248" t="s">
        <v>890</v>
      </c>
      <c r="P9" s="249" t="s">
        <v>392</v>
      </c>
      <c r="Q9" s="249" t="s">
        <v>388</v>
      </c>
      <c r="R9" s="248" t="s">
        <v>393</v>
      </c>
    </row>
    <row r="10" spans="1:24" ht="15.6" x14ac:dyDescent="0.3">
      <c r="B10" s="118">
        <f>COUNTA(B13:B18)</f>
        <v>6</v>
      </c>
      <c r="C10" s="117">
        <f>AVERAGE(C13:C18)</f>
        <v>81.353876678876688</v>
      </c>
      <c r="D10" s="117">
        <f>AVERAGE(D13:D18)</f>
        <v>83.083333333333329</v>
      </c>
      <c r="E10" s="119">
        <f>SUM(E13:E18)</f>
        <v>36</v>
      </c>
      <c r="H10" s="128">
        <f>COUNTA(H13:H28)</f>
        <v>16</v>
      </c>
      <c r="I10" s="117">
        <f>AVERAGE(I13:I28)</f>
        <v>91.894002299783537</v>
      </c>
      <c r="J10" s="117">
        <f>AVERAGE(J13:J28)</f>
        <v>92.504374999999982</v>
      </c>
      <c r="K10" s="119">
        <f>SUM(K13:K28)</f>
        <v>134</v>
      </c>
      <c r="O10" s="118">
        <f>COUNTA(O13:O13)</f>
        <v>1</v>
      </c>
      <c r="P10" s="117">
        <f>AVERAGE(P13:P13)</f>
        <v>84.066666666666663</v>
      </c>
      <c r="Q10" s="117">
        <f>AVERAGE(Q13:Q13)</f>
        <v>84.066666666666663</v>
      </c>
      <c r="R10" s="119">
        <f>SUM(R13:R13)</f>
        <v>3</v>
      </c>
    </row>
    <row r="11" spans="1:24" ht="15.6" x14ac:dyDescent="0.3">
      <c r="B11" s="152" t="s">
        <v>770</v>
      </c>
      <c r="C11" s="153"/>
      <c r="D11" s="153"/>
      <c r="E11" s="154"/>
      <c r="H11" s="155" t="s">
        <v>770</v>
      </c>
      <c r="I11" s="156"/>
      <c r="J11" s="156"/>
      <c r="K11" s="157"/>
      <c r="O11" s="152" t="s">
        <v>770</v>
      </c>
      <c r="P11" s="153"/>
      <c r="Q11" s="153"/>
      <c r="R11" s="154"/>
    </row>
    <row r="12" spans="1:24" ht="57.6" x14ac:dyDescent="0.3">
      <c r="B12" s="120" t="s">
        <v>767</v>
      </c>
      <c r="C12" s="9" t="s">
        <v>392</v>
      </c>
      <c r="D12" s="9" t="s">
        <v>388</v>
      </c>
      <c r="E12" s="121" t="s">
        <v>393</v>
      </c>
      <c r="H12" s="120" t="s">
        <v>767</v>
      </c>
      <c r="I12" s="9" t="s">
        <v>392</v>
      </c>
      <c r="J12" s="9" t="s">
        <v>388</v>
      </c>
      <c r="K12" s="121" t="s">
        <v>393</v>
      </c>
      <c r="O12" s="120" t="s">
        <v>767</v>
      </c>
      <c r="P12" s="9" t="s">
        <v>392</v>
      </c>
      <c r="Q12" s="9" t="s">
        <v>388</v>
      </c>
      <c r="R12" s="121" t="s">
        <v>393</v>
      </c>
    </row>
    <row r="13" spans="1:24" ht="16.2" thickBot="1" x14ac:dyDescent="0.35">
      <c r="B13" s="122" t="s">
        <v>5</v>
      </c>
      <c r="C13" s="114">
        <f>'Active Contracts by District'!B10</f>
        <v>90.292307692307702</v>
      </c>
      <c r="D13" s="114">
        <f>'Active Contracts by District'!C10</f>
        <v>93.183333333333337</v>
      </c>
      <c r="E13" s="123">
        <f>'Active Contracts by District'!D10</f>
        <v>13</v>
      </c>
      <c r="H13" s="128" t="s">
        <v>9</v>
      </c>
      <c r="I13" s="117">
        <f>'Active Contracts by District'!B12</f>
        <v>96.2</v>
      </c>
      <c r="J13" s="117">
        <f>'Active Contracts by District'!C12</f>
        <v>96.2</v>
      </c>
      <c r="K13" s="119">
        <f>'Active Contracts by District'!D12</f>
        <v>4</v>
      </c>
      <c r="O13" s="125" t="s">
        <v>60</v>
      </c>
      <c r="P13" s="126">
        <f>'Active Contracts by District'!B57</f>
        <v>84.066666666666663</v>
      </c>
      <c r="Q13" s="126">
        <f>'Active Contracts by District'!C57</f>
        <v>84.066666666666663</v>
      </c>
      <c r="R13" s="127">
        <f>'Active Contracts by District'!D57</f>
        <v>3</v>
      </c>
    </row>
    <row r="14" spans="1:24" ht="15.6" x14ac:dyDescent="0.3">
      <c r="B14" s="122" t="s">
        <v>25</v>
      </c>
      <c r="C14" s="114">
        <f>'Active Contracts by District'!I14</f>
        <v>65.51428571428572</v>
      </c>
      <c r="D14" s="114">
        <f>'Active Contracts by District'!J14</f>
        <v>67.95</v>
      </c>
      <c r="E14" s="123">
        <f>'Active Contracts by District'!K14</f>
        <v>7</v>
      </c>
      <c r="H14" s="128" t="s">
        <v>7</v>
      </c>
      <c r="I14" s="117">
        <f>'Active Contracts by District'!B14</f>
        <v>94.2</v>
      </c>
      <c r="J14" s="117">
        <f>'Active Contracts by District'!C14</f>
        <v>94.2</v>
      </c>
      <c r="K14" s="119">
        <f>'Active Contracts by District'!D14</f>
        <v>3</v>
      </c>
    </row>
    <row r="15" spans="1:24" ht="15.6" x14ac:dyDescent="0.3">
      <c r="B15" s="122" t="s">
        <v>39</v>
      </c>
      <c r="C15" s="114">
        <f>'Active Contracts by District'!I27</f>
        <v>83.358333333333334</v>
      </c>
      <c r="D15" s="114">
        <f>'Active Contracts by District'!J27</f>
        <v>83.283333333333331</v>
      </c>
      <c r="E15" s="123">
        <v>12</v>
      </c>
      <c r="H15" s="128" t="s">
        <v>2</v>
      </c>
      <c r="I15" s="117">
        <f>'Active Contracts by District'!B16</f>
        <v>93.15</v>
      </c>
      <c r="J15" s="117">
        <f>'Active Contracts by District'!C16</f>
        <v>93.15</v>
      </c>
      <c r="K15" s="119">
        <f>'Active Contracts by District'!D16</f>
        <v>2</v>
      </c>
    </row>
    <row r="16" spans="1:24" ht="16.2" thickBot="1" x14ac:dyDescent="0.35">
      <c r="B16" s="122" t="s">
        <v>455</v>
      </c>
      <c r="C16" s="114">
        <f>'Active Contracts by District'!B59</f>
        <v>90.6</v>
      </c>
      <c r="D16" s="114">
        <f>'Active Contracts by District'!C59</f>
        <v>90.6</v>
      </c>
      <c r="E16" s="124">
        <f>'Active Contracts by District'!D59</f>
        <v>1</v>
      </c>
      <c r="H16" s="128" t="s">
        <v>11</v>
      </c>
      <c r="I16" s="117">
        <f>'Active Contracts by District'!I10</f>
        <v>98.368750000000006</v>
      </c>
      <c r="J16" s="117">
        <f>'Active Contracts by District'!J10</f>
        <v>97.433333333333337</v>
      </c>
      <c r="K16" s="119">
        <f>'Active Contracts by District'!K10</f>
        <v>16</v>
      </c>
    </row>
    <row r="17" spans="2:18" ht="24.6" x14ac:dyDescent="0.4">
      <c r="B17" s="122" t="s">
        <v>68</v>
      </c>
      <c r="C17" s="114">
        <f>'Active Contracts by District'!I53</f>
        <v>80.008333333333326</v>
      </c>
      <c r="D17" s="114">
        <f>'Active Contracts by District'!J53</f>
        <v>85.13333333333334</v>
      </c>
      <c r="E17" s="123">
        <f>'Active Contracts by District'!K53</f>
        <v>1</v>
      </c>
      <c r="H17" s="128" t="s">
        <v>15</v>
      </c>
      <c r="I17" s="117">
        <f>'Active Contracts by District'!I12</f>
        <v>69.428571428571416</v>
      </c>
      <c r="J17" s="117">
        <f>'Active Contracts by District'!J12</f>
        <v>69.3</v>
      </c>
      <c r="K17" s="119">
        <f>'Active Contracts by District'!K12</f>
        <v>7</v>
      </c>
      <c r="O17" s="146" t="s">
        <v>452</v>
      </c>
      <c r="P17" s="147"/>
      <c r="Q17" s="147"/>
      <c r="R17" s="148"/>
    </row>
    <row r="18" spans="2:18" ht="18.600000000000001" thickBot="1" x14ac:dyDescent="0.4">
      <c r="B18" s="125" t="s">
        <v>73</v>
      </c>
      <c r="C18" s="126">
        <f>'Active Contracts by District'!I59</f>
        <v>78.349999999999994</v>
      </c>
      <c r="D18" s="126">
        <f>'Active Contracts by District'!J59</f>
        <v>78.349999999999994</v>
      </c>
      <c r="E18" s="127">
        <f>'Active Contracts by District'!K59</f>
        <v>2</v>
      </c>
      <c r="H18" s="128" t="s">
        <v>18</v>
      </c>
      <c r="I18" s="117">
        <f>'Active Contracts by District'!I16</f>
        <v>91.440000000000012</v>
      </c>
      <c r="J18" s="117">
        <f>'Active Contracts by District'!J16</f>
        <v>91.440000000000012</v>
      </c>
      <c r="K18" s="119">
        <f>'Active Contracts by District'!K16</f>
        <v>5</v>
      </c>
      <c r="O18" s="149" t="s">
        <v>768</v>
      </c>
      <c r="P18" s="150"/>
      <c r="Q18" s="150"/>
      <c r="R18" s="151"/>
    </row>
    <row r="19" spans="2:18" ht="34.799999999999997" customHeight="1" x14ac:dyDescent="0.3">
      <c r="H19" s="128" t="s">
        <v>20</v>
      </c>
      <c r="I19" s="117">
        <f>'Active Contracts by District'!I18</f>
        <v>93.179999999999993</v>
      </c>
      <c r="J19" s="117">
        <f>'Active Contracts by District'!J18</f>
        <v>93.179999999999993</v>
      </c>
      <c r="K19" s="119">
        <f>'Active Contracts by District'!K18</f>
        <v>5</v>
      </c>
      <c r="O19" s="248" t="s">
        <v>769</v>
      </c>
      <c r="P19" s="249" t="s">
        <v>392</v>
      </c>
      <c r="Q19" s="249" t="s">
        <v>388</v>
      </c>
      <c r="R19" s="248" t="s">
        <v>393</v>
      </c>
    </row>
    <row r="20" spans="2:18" ht="15.6" x14ac:dyDescent="0.3">
      <c r="H20" s="128" t="s">
        <v>28</v>
      </c>
      <c r="I20" s="117">
        <f>'Active Contracts by District'!B27</f>
        <v>90.17307692307692</v>
      </c>
      <c r="J20" s="117">
        <f>'Active Contracts by District'!C27</f>
        <v>98.133333333333326</v>
      </c>
      <c r="K20" s="119">
        <f>'Active Contracts by District'!D27</f>
        <v>26</v>
      </c>
      <c r="O20" s="118">
        <f>COUNTA(O23:O24)</f>
        <v>2</v>
      </c>
      <c r="P20" s="117">
        <f>AVERAGE(P23:P24)</f>
        <v>89.25</v>
      </c>
      <c r="Q20" s="117">
        <f>AVERAGE(Q23:Q24)</f>
        <v>89.25</v>
      </c>
      <c r="R20" s="119">
        <f>SUM(R23:R24)</f>
        <v>2</v>
      </c>
    </row>
    <row r="21" spans="2:18" ht="16.2" thickBot="1" x14ac:dyDescent="0.35">
      <c r="B21" s="113"/>
      <c r="C21" s="109"/>
      <c r="D21" s="109"/>
      <c r="E21" s="110"/>
      <c r="H21" s="128" t="s">
        <v>31</v>
      </c>
      <c r="I21" s="117">
        <f>'Active Contracts by District'!B29</f>
        <v>97.67692307692306</v>
      </c>
      <c r="J21" s="117">
        <f>'Active Contracts by District'!C29</f>
        <v>98.133333333333326</v>
      </c>
      <c r="K21" s="119">
        <f>'Active Contracts by District'!D29</f>
        <v>13</v>
      </c>
      <c r="O21" s="152" t="s">
        <v>770</v>
      </c>
      <c r="P21" s="153"/>
      <c r="Q21" s="153"/>
      <c r="R21" s="154"/>
    </row>
    <row r="22" spans="2:18" ht="32.4" customHeight="1" x14ac:dyDescent="0.4">
      <c r="B22" s="245" t="s">
        <v>771</v>
      </c>
      <c r="C22" s="246"/>
      <c r="D22" s="246"/>
      <c r="E22" s="247"/>
      <c r="H22" s="128" t="s">
        <v>33</v>
      </c>
      <c r="I22" s="117">
        <f>'Active Contracts by District'!B31</f>
        <v>98.172727272727286</v>
      </c>
      <c r="J22" s="117">
        <f>'Active Contracts by District'!C31</f>
        <v>97.433333333333337</v>
      </c>
      <c r="K22" s="119">
        <f>'Active Contracts by District'!D31</f>
        <v>11</v>
      </c>
      <c r="O22" s="120" t="s">
        <v>767</v>
      </c>
      <c r="P22" s="9" t="s">
        <v>392</v>
      </c>
      <c r="Q22" s="9" t="s">
        <v>388</v>
      </c>
      <c r="R22" s="121" t="s">
        <v>393</v>
      </c>
    </row>
    <row r="23" spans="2:18" ht="18" x14ac:dyDescent="0.35">
      <c r="B23" s="149" t="s">
        <v>768</v>
      </c>
      <c r="C23" s="150"/>
      <c r="D23" s="150"/>
      <c r="E23" s="151"/>
      <c r="H23" s="128" t="s">
        <v>35</v>
      </c>
      <c r="I23" s="117">
        <f>'Active Contracts by District'!B33</f>
        <v>97.328571428571436</v>
      </c>
      <c r="J23" s="117">
        <f>'Active Contracts by District'!C33</f>
        <v>97.216666666666683</v>
      </c>
      <c r="K23" s="119">
        <f>'Active Contracts by District'!D33</f>
        <v>7</v>
      </c>
      <c r="O23" s="122" t="s">
        <v>451</v>
      </c>
      <c r="P23" s="114">
        <f>'Active Contracts by District'!B44</f>
        <v>96.1</v>
      </c>
      <c r="Q23" s="114">
        <f>'Active Contracts by District'!C44</f>
        <v>96.1</v>
      </c>
      <c r="R23" s="123">
        <f>'Active Contracts by District'!D44</f>
        <v>1</v>
      </c>
    </row>
    <row r="24" spans="2:18" ht="29.4" thickBot="1" x14ac:dyDescent="0.35">
      <c r="B24" s="248" t="s">
        <v>769</v>
      </c>
      <c r="C24" s="249" t="s">
        <v>392</v>
      </c>
      <c r="D24" s="249" t="s">
        <v>388</v>
      </c>
      <c r="E24" s="248" t="s">
        <v>393</v>
      </c>
      <c r="H24" s="128" t="s">
        <v>48</v>
      </c>
      <c r="I24" s="117">
        <f>'Active Contracts by District'!B40</f>
        <v>97.275000000000006</v>
      </c>
      <c r="J24" s="117">
        <f>'Active Contracts by District'!C40</f>
        <v>97.066666666666663</v>
      </c>
      <c r="K24" s="119">
        <f>'Active Contracts by District'!D40</f>
        <v>8</v>
      </c>
      <c r="O24" s="125" t="s">
        <v>453</v>
      </c>
      <c r="P24" s="126">
        <f>'Active Contracts by District'!B46</f>
        <v>82.4</v>
      </c>
      <c r="Q24" s="126">
        <f>'Active Contracts by District'!C46</f>
        <v>82.4</v>
      </c>
      <c r="R24" s="127">
        <f>'Active Contracts by District'!D46</f>
        <v>1</v>
      </c>
    </row>
    <row r="25" spans="2:18" ht="15.6" x14ac:dyDescent="0.3">
      <c r="B25" s="118">
        <f>COUNTA(B28:B33)</f>
        <v>6</v>
      </c>
      <c r="C25" s="117">
        <f>AVERAGE(C28:C33)</f>
        <v>84.854166666666671</v>
      </c>
      <c r="D25" s="117">
        <f>AVERAGE(D28:D33)</f>
        <v>84.854166666666671</v>
      </c>
      <c r="E25" s="119">
        <f>SUM(E28:E33)</f>
        <v>15</v>
      </c>
      <c r="H25" s="128" t="s">
        <v>54</v>
      </c>
      <c r="I25" s="117">
        <f>'Active Contracts by District'!I40</f>
        <v>82.366666666666674</v>
      </c>
      <c r="J25" s="117">
        <f>'Active Contracts by District'!J40</f>
        <v>82.366666666666674</v>
      </c>
      <c r="K25" s="119">
        <f>'Active Contracts by District'!K40</f>
        <v>3</v>
      </c>
    </row>
    <row r="26" spans="2:18" ht="15.6" x14ac:dyDescent="0.3">
      <c r="B26" s="152" t="s">
        <v>770</v>
      </c>
      <c r="C26" s="153"/>
      <c r="D26" s="153"/>
      <c r="E26" s="154"/>
      <c r="H26" s="128" t="s">
        <v>63</v>
      </c>
      <c r="I26" s="117">
        <f>'Active Contracts by District'!B53</f>
        <v>82.893749999999997</v>
      </c>
      <c r="J26" s="117">
        <f>'Active Contracts by District'!C53</f>
        <v>86.366666666666674</v>
      </c>
      <c r="K26" s="119">
        <f>'Active Contracts by District'!D53</f>
        <v>16</v>
      </c>
    </row>
    <row r="27" spans="2:18" ht="28.8" x14ac:dyDescent="0.3">
      <c r="B27" s="120" t="s">
        <v>767</v>
      </c>
      <c r="C27" s="9" t="s">
        <v>392</v>
      </c>
      <c r="D27" s="9" t="s">
        <v>388</v>
      </c>
      <c r="E27" s="121" t="s">
        <v>393</v>
      </c>
      <c r="H27" s="128" t="s">
        <v>58</v>
      </c>
      <c r="I27" s="117">
        <f>'Active Contracts by District'!B55</f>
        <v>90.35</v>
      </c>
      <c r="J27" s="117">
        <f>'Active Contracts by District'!C55</f>
        <v>90.35</v>
      </c>
      <c r="K27" s="119">
        <f>'Active Contracts by District'!D55</f>
        <v>4</v>
      </c>
    </row>
    <row r="28" spans="2:18" ht="16.2" thickBot="1" x14ac:dyDescent="0.35">
      <c r="B28" s="122" t="s">
        <v>23</v>
      </c>
      <c r="C28" s="114">
        <f>'Active Contracts by District'!I20</f>
        <v>78.95</v>
      </c>
      <c r="D28" s="114">
        <f>'Active Contracts by District'!J20</f>
        <v>78.95</v>
      </c>
      <c r="E28" s="123">
        <f>'Active Contracts by District'!K20</f>
        <v>2</v>
      </c>
      <c r="H28" s="133" t="s">
        <v>70</v>
      </c>
      <c r="I28" s="134">
        <f>'Active Contracts by District'!I55</f>
        <v>98.1</v>
      </c>
      <c r="J28" s="134">
        <f>'Active Contracts by District'!J55</f>
        <v>98.1</v>
      </c>
      <c r="K28" s="135">
        <f>'Active Contracts by District'!K55</f>
        <v>4</v>
      </c>
    </row>
    <row r="29" spans="2:18" ht="15.6" x14ac:dyDescent="0.3">
      <c r="B29" s="122" t="s">
        <v>41</v>
      </c>
      <c r="C29" s="114">
        <f>'Active Contracts by District'!I29</f>
        <v>95.724999999999994</v>
      </c>
      <c r="D29" s="114">
        <f>'Active Contracts by District'!J29</f>
        <v>95.724999999999994</v>
      </c>
      <c r="E29" s="123">
        <f>'Active Contracts by District'!K29</f>
        <v>4</v>
      </c>
    </row>
    <row r="30" spans="2:18" ht="15.6" x14ac:dyDescent="0.3">
      <c r="B30" s="122" t="s">
        <v>45</v>
      </c>
      <c r="C30" s="114">
        <f>'Active Contracts by District'!I33</f>
        <v>95.8</v>
      </c>
      <c r="D30" s="114">
        <f>'Active Contracts by District'!J33</f>
        <v>95.8</v>
      </c>
      <c r="E30" s="123">
        <f>'Active Contracts by District'!K33</f>
        <v>1</v>
      </c>
    </row>
    <row r="31" spans="2:18" ht="15.6" x14ac:dyDescent="0.3">
      <c r="B31" s="122" t="s">
        <v>49</v>
      </c>
      <c r="C31" s="114">
        <f>'Active Contracts by District'!B42</f>
        <v>88.949999999999989</v>
      </c>
      <c r="D31" s="114">
        <f>'Active Contracts by District'!C42</f>
        <v>88.949999999999989</v>
      </c>
      <c r="E31" s="123">
        <f>'Active Contracts by District'!D42</f>
        <v>6</v>
      </c>
    </row>
    <row r="32" spans="2:18" ht="15.6" x14ac:dyDescent="0.3">
      <c r="B32" s="122" t="s">
        <v>454</v>
      </c>
      <c r="C32" s="114">
        <f>'Active Contracts by District'!I44</f>
        <v>83.1</v>
      </c>
      <c r="D32" s="114">
        <f>'Active Contracts by District'!J44</f>
        <v>83.1</v>
      </c>
      <c r="E32" s="123">
        <f>'Active Contracts by District'!K44</f>
        <v>1</v>
      </c>
    </row>
    <row r="33" spans="2:5" ht="16.2" thickBot="1" x14ac:dyDescent="0.35">
      <c r="B33" s="125" t="s">
        <v>71</v>
      </c>
      <c r="C33" s="126">
        <f>'Active Contracts by District'!I57</f>
        <v>66.599999999999994</v>
      </c>
      <c r="D33" s="126">
        <f>'Active Contracts by District'!J57</f>
        <v>66.599999999999994</v>
      </c>
      <c r="E33" s="127">
        <f>'Active Contracts by District'!K57</f>
        <v>1</v>
      </c>
    </row>
    <row r="36" spans="2:5" ht="15" thickBot="1" x14ac:dyDescent="0.35"/>
    <row r="37" spans="2:5" ht="24.6" x14ac:dyDescent="0.4">
      <c r="B37" s="146" t="s">
        <v>772</v>
      </c>
      <c r="C37" s="147"/>
      <c r="D37" s="147"/>
      <c r="E37" s="148"/>
    </row>
    <row r="38" spans="2:5" ht="18" x14ac:dyDescent="0.35">
      <c r="B38" s="149" t="s">
        <v>768</v>
      </c>
      <c r="C38" s="150"/>
      <c r="D38" s="150"/>
      <c r="E38" s="151"/>
    </row>
    <row r="39" spans="2:5" ht="28.8" x14ac:dyDescent="0.3">
      <c r="B39" s="248" t="s">
        <v>769</v>
      </c>
      <c r="C39" s="249" t="s">
        <v>392</v>
      </c>
      <c r="D39" s="249" t="s">
        <v>388</v>
      </c>
      <c r="E39" s="248" t="s">
        <v>393</v>
      </c>
    </row>
    <row r="40" spans="2:5" ht="15.6" x14ac:dyDescent="0.3">
      <c r="B40" s="118">
        <f>COUNTA(B43:B44)</f>
        <v>2</v>
      </c>
      <c r="C40" s="117">
        <f>AVERAGE(C43:C44)</f>
        <v>90.075000000000003</v>
      </c>
      <c r="D40" s="117">
        <f>AVERAGE(D43:D44)</f>
        <v>90.075000000000003</v>
      </c>
      <c r="E40" s="119">
        <f>SUM(E43:E44)</f>
        <v>6</v>
      </c>
    </row>
    <row r="41" spans="2:5" ht="15.6" x14ac:dyDescent="0.3">
      <c r="B41" s="152" t="s">
        <v>770</v>
      </c>
      <c r="C41" s="153"/>
      <c r="D41" s="153"/>
      <c r="E41" s="154"/>
    </row>
    <row r="42" spans="2:5" ht="28.8" x14ac:dyDescent="0.3">
      <c r="B42" s="120" t="s">
        <v>767</v>
      </c>
      <c r="C42" s="9" t="s">
        <v>392</v>
      </c>
      <c r="D42" s="9" t="s">
        <v>388</v>
      </c>
      <c r="E42" s="121" t="s">
        <v>393</v>
      </c>
    </row>
    <row r="43" spans="2:5" ht="15.6" x14ac:dyDescent="0.3">
      <c r="B43" s="122" t="s">
        <v>43</v>
      </c>
      <c r="C43" s="114">
        <f>'Active Contracts by District'!I31</f>
        <v>87.700000000000017</v>
      </c>
      <c r="D43" s="114">
        <f>'Active Contracts by District'!J31</f>
        <v>87.700000000000017</v>
      </c>
      <c r="E43" s="123">
        <f>'Active Contracts by District'!K31</f>
        <v>4</v>
      </c>
    </row>
    <row r="44" spans="2:5" ht="16.2" thickBot="1" x14ac:dyDescent="0.35">
      <c r="B44" s="125" t="s">
        <v>56</v>
      </c>
      <c r="C44" s="126">
        <f>'Active Contracts by District'!I42</f>
        <v>92.449999999999989</v>
      </c>
      <c r="D44" s="126">
        <f>'Active Contracts by District'!J42</f>
        <v>92.449999999999989</v>
      </c>
      <c r="E44" s="127">
        <f>'Active Contracts by District'!K42</f>
        <v>2</v>
      </c>
    </row>
  </sheetData>
  <sheetProtection algorithmName="SHA-512" hashValue="t+OwdA/P207RERhhspBS18QAhadXZAjxjTrvTIXUagc1g698Xd8MAicB9EG62CYJcCDdlukVQ67DIPUofcTixw==" saltValue="ef+cx3x1IfVMQ24zXxAwEA==" spinCount="100000" sheet="1" objects="1" scenarios="1"/>
  <mergeCells count="19">
    <mergeCell ref="C2:R2"/>
    <mergeCell ref="O7:R7"/>
    <mergeCell ref="O8:R8"/>
    <mergeCell ref="O11:R11"/>
    <mergeCell ref="H7:K7"/>
    <mergeCell ref="H8:K8"/>
    <mergeCell ref="B7:E7"/>
    <mergeCell ref="B8:E8"/>
    <mergeCell ref="B11:E11"/>
    <mergeCell ref="H11:K11"/>
    <mergeCell ref="B37:E37"/>
    <mergeCell ref="B38:E38"/>
    <mergeCell ref="B41:E41"/>
    <mergeCell ref="O17:R17"/>
    <mergeCell ref="O18:R18"/>
    <mergeCell ref="O21:R21"/>
    <mergeCell ref="B22:E22"/>
    <mergeCell ref="B23:E23"/>
    <mergeCell ref="B26:E26"/>
  </mergeCells>
  <conditionalFormatting sqref="C13:D18">
    <cfRule type="cellIs" dxfId="1380" priority="37" operator="between">
      <formula>70</formula>
      <formula>80</formula>
    </cfRule>
    <cfRule type="cellIs" dxfId="1379" priority="38" operator="lessThan">
      <formula>70</formula>
    </cfRule>
    <cfRule type="cellIs" dxfId="1378" priority="39" operator="greaterThan">
      <formula>80</formula>
    </cfRule>
  </conditionalFormatting>
  <conditionalFormatting sqref="C10:D10">
    <cfRule type="cellIs" dxfId="1377" priority="31" operator="between">
      <formula>70</formula>
      <formula>80</formula>
    </cfRule>
    <cfRule type="cellIs" dxfId="1376" priority="32" operator="lessThan">
      <formula>70</formula>
    </cfRule>
    <cfRule type="cellIs" dxfId="1375" priority="33" operator="greaterThan">
      <formula>80</formula>
    </cfRule>
  </conditionalFormatting>
  <conditionalFormatting sqref="I13:J28">
    <cfRule type="cellIs" dxfId="1374" priority="28" operator="between">
      <formula>70</formula>
      <formula>80</formula>
    </cfRule>
    <cfRule type="cellIs" dxfId="1373" priority="29" operator="lessThan">
      <formula>70</formula>
    </cfRule>
    <cfRule type="cellIs" dxfId="1372" priority="30" operator="greaterThan">
      <formula>80</formula>
    </cfRule>
  </conditionalFormatting>
  <conditionalFormatting sqref="I10:J10">
    <cfRule type="cellIs" dxfId="1371" priority="25" operator="between">
      <formula>70</formula>
      <formula>80</formula>
    </cfRule>
    <cfRule type="cellIs" dxfId="1370" priority="26" operator="lessThan">
      <formula>70</formula>
    </cfRule>
    <cfRule type="cellIs" dxfId="1369" priority="27" operator="greaterThan">
      <formula>80</formula>
    </cfRule>
  </conditionalFormatting>
  <conditionalFormatting sqref="C28:D33">
    <cfRule type="cellIs" dxfId="1368" priority="22" operator="between">
      <formula>70</formula>
      <formula>80</formula>
    </cfRule>
    <cfRule type="cellIs" dxfId="1367" priority="23" operator="lessThan">
      <formula>70</formula>
    </cfRule>
    <cfRule type="cellIs" dxfId="1366" priority="24" operator="greaterThan">
      <formula>80</formula>
    </cfRule>
  </conditionalFormatting>
  <conditionalFormatting sqref="C25:D25">
    <cfRule type="cellIs" dxfId="1365" priority="19" operator="between">
      <formula>70</formula>
      <formula>80</formula>
    </cfRule>
    <cfRule type="cellIs" dxfId="1364" priority="20" operator="lessThan">
      <formula>70</formula>
    </cfRule>
    <cfRule type="cellIs" dxfId="1363" priority="21" operator="greaterThan">
      <formula>80</formula>
    </cfRule>
  </conditionalFormatting>
  <conditionalFormatting sqref="C43:D44">
    <cfRule type="cellIs" dxfId="1362" priority="16" operator="between">
      <formula>70</formula>
      <formula>80</formula>
    </cfRule>
    <cfRule type="cellIs" dxfId="1361" priority="17" operator="lessThan">
      <formula>70</formula>
    </cfRule>
    <cfRule type="cellIs" dxfId="1360" priority="18" operator="greaterThan">
      <formula>80</formula>
    </cfRule>
  </conditionalFormatting>
  <conditionalFormatting sqref="C40:D40">
    <cfRule type="cellIs" dxfId="1359" priority="13" operator="between">
      <formula>70</formula>
      <formula>80</formula>
    </cfRule>
    <cfRule type="cellIs" dxfId="1358" priority="14" operator="lessThan">
      <formula>70</formula>
    </cfRule>
    <cfRule type="cellIs" dxfId="1357" priority="15" operator="greaterThan">
      <formula>80</formula>
    </cfRule>
  </conditionalFormatting>
  <conditionalFormatting sqref="P23:Q24">
    <cfRule type="cellIs" dxfId="1356" priority="10" operator="between">
      <formula>70</formula>
      <formula>80</formula>
    </cfRule>
    <cfRule type="cellIs" dxfId="1355" priority="11" operator="lessThan">
      <formula>70</formula>
    </cfRule>
    <cfRule type="cellIs" dxfId="1354" priority="12" operator="greaterThan">
      <formula>80</formula>
    </cfRule>
  </conditionalFormatting>
  <conditionalFormatting sqref="P20:Q20">
    <cfRule type="cellIs" dxfId="1353" priority="7" operator="between">
      <formula>70</formula>
      <formula>80</formula>
    </cfRule>
    <cfRule type="cellIs" dxfId="1352" priority="8" operator="lessThan">
      <formula>70</formula>
    </cfRule>
    <cfRule type="cellIs" dxfId="1351" priority="9" operator="greaterThan">
      <formula>80</formula>
    </cfRule>
  </conditionalFormatting>
  <conditionalFormatting sqref="P13:Q13">
    <cfRule type="cellIs" dxfId="1350" priority="4" operator="between">
      <formula>70</formula>
      <formula>80</formula>
    </cfRule>
    <cfRule type="cellIs" dxfId="1349" priority="5" operator="lessThan">
      <formula>70</formula>
    </cfRule>
    <cfRule type="cellIs" dxfId="1348" priority="6" operator="greaterThan">
      <formula>80</formula>
    </cfRule>
  </conditionalFormatting>
  <conditionalFormatting sqref="P10:Q10">
    <cfRule type="cellIs" dxfId="1347" priority="1" operator="between">
      <formula>70</formula>
      <formula>80</formula>
    </cfRule>
    <cfRule type="cellIs" dxfId="1346" priority="2" operator="lessThan">
      <formula>70</formula>
    </cfRule>
    <cfRule type="cellIs" dxfId="1345" priority="3" operator="greaterThan">
      <formula>80</formula>
    </cfRule>
  </conditionalFormatting>
  <pageMargins left="0.7" right="0.7" top="0.75" bottom="0.75" header="0.3" footer="0.3"/>
  <pageSetup paperSize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4643-D186-4EC2-BE60-BFC2CA16C6CD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398</v>
      </c>
      <c r="B1" s="160"/>
      <c r="C1" s="160"/>
      <c r="D1" s="160"/>
      <c r="E1" s="160"/>
      <c r="F1" s="160"/>
    </row>
    <row r="2" spans="1:6" x14ac:dyDescent="0.3">
      <c r="A2" s="33" t="s">
        <v>17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7">
        <f>AVERAGE(B8:B53)</f>
        <v>62.1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62.1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44013</v>
      </c>
      <c r="C5" s="73" t="s">
        <v>448</v>
      </c>
      <c r="D5" s="98">
        <v>46568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99" t="s">
        <v>465</v>
      </c>
      <c r="B8" s="95">
        <v>26.7</v>
      </c>
      <c r="C8" s="7"/>
    </row>
    <row r="9" spans="1:6" x14ac:dyDescent="0.3">
      <c r="A9" s="43" t="s">
        <v>414</v>
      </c>
      <c r="B9" s="95">
        <v>78.400000000000006</v>
      </c>
      <c r="C9" s="7"/>
    </row>
    <row r="10" spans="1:6" x14ac:dyDescent="0.3">
      <c r="A10" s="43" t="s">
        <v>153</v>
      </c>
      <c r="B10" s="43">
        <v>81.2</v>
      </c>
    </row>
    <row r="11" spans="1:6" x14ac:dyDescent="0.3">
      <c r="A11" s="47"/>
      <c r="B11" s="47"/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+NudUeRs7mbQLLrW85prUwR0KUm0ZshZa6Xf/Ow/2cEZlnETvhaLo8HTw+mTwC9FG3jvcARrjmuTe/bbsg3TBg==" saltValue="zoUDUE/LmZ0BwelvK/DO+Q==" spinCount="100000" sheet="1" objects="1" scenarios="1"/>
  <mergeCells count="1">
    <mergeCell ref="A1:F1"/>
  </mergeCells>
  <conditionalFormatting sqref="C3:F3 F4:F5 B6:E6 E5">
    <cfRule type="cellIs" dxfId="572" priority="15" operator="greaterThan">
      <formula>80</formula>
    </cfRule>
  </conditionalFormatting>
  <conditionalFormatting sqref="B4">
    <cfRule type="cellIs" dxfId="571" priority="12" operator="lessThan">
      <formula>70</formula>
    </cfRule>
    <cfRule type="cellIs" dxfId="570" priority="13" operator="between">
      <formula>80</formula>
      <formula>70</formula>
    </cfRule>
    <cfRule type="cellIs" dxfId="569" priority="14" operator="greaterThan">
      <formula>80</formula>
    </cfRule>
  </conditionalFormatting>
  <conditionalFormatting sqref="B10">
    <cfRule type="cellIs" dxfId="568" priority="11" operator="greaterThan">
      <formula>80</formula>
    </cfRule>
  </conditionalFormatting>
  <conditionalFormatting sqref="B3">
    <cfRule type="cellIs" dxfId="567" priority="4" operator="lessThan">
      <formula>70</formula>
    </cfRule>
    <cfRule type="cellIs" dxfId="566" priority="5" operator="between">
      <formula>80</formula>
      <formula>70</formula>
    </cfRule>
    <cfRule type="cellIs" dxfId="565" priority="6" operator="greaterThan">
      <formula>80</formula>
    </cfRule>
  </conditionalFormatting>
  <conditionalFormatting sqref="B8:B9">
    <cfRule type="cellIs" dxfId="564" priority="1" operator="lessThan">
      <formula>70</formula>
    </cfRule>
    <cfRule type="cellIs" dxfId="563" priority="2" operator="between">
      <formula>80</formula>
      <formula>70</formula>
    </cfRule>
    <cfRule type="cellIs" dxfId="562" priority="3" operator="greaterThan">
      <formula>80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E8290-8F2E-421C-81D1-BFFC2D2B73A3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401</v>
      </c>
      <c r="B1" s="160"/>
      <c r="C1" s="160"/>
      <c r="D1" s="160"/>
      <c r="E1" s="160"/>
      <c r="F1" s="160"/>
    </row>
    <row r="2" spans="1:6" x14ac:dyDescent="0.3">
      <c r="A2" s="23" t="s">
        <v>13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7">
        <f>AVERAGE(B8:B12)</f>
        <v>49.55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49.55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44195</v>
      </c>
      <c r="C5" s="73" t="s">
        <v>448</v>
      </c>
      <c r="D5" s="98">
        <v>46750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s="100" customFormat="1" x14ac:dyDescent="0.3">
      <c r="A8" s="99" t="s">
        <v>470</v>
      </c>
      <c r="B8" s="95">
        <v>29.4</v>
      </c>
    </row>
    <row r="9" spans="1:6" x14ac:dyDescent="0.3">
      <c r="A9" s="47" t="s">
        <v>415</v>
      </c>
      <c r="B9" s="95">
        <v>69.7</v>
      </c>
    </row>
    <row r="10" spans="1:6" x14ac:dyDescent="0.3">
      <c r="A10" s="47"/>
      <c r="B10" s="47"/>
    </row>
    <row r="11" spans="1:6" x14ac:dyDescent="0.3">
      <c r="A11" s="47"/>
      <c r="B11" s="47"/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</sheetData>
  <sheetProtection algorithmName="SHA-512" hashValue="RiYx971QDQMOzJSMrGeIBgtuw8uMqN+hNlteqt3FJ0EtCl1eOxT/ivNZayUtvWO4XmPNdQSyA5gGwFN/87ZLgQ==" saltValue="tbTa1wtpjv7U02VMB7r9uQ==" spinCount="100000" sheet="1" objects="1" scenarios="1"/>
  <mergeCells count="1">
    <mergeCell ref="A1:F1"/>
  </mergeCells>
  <conditionalFormatting sqref="C3:F3 F4:F5 B6:E6 E5">
    <cfRule type="cellIs" dxfId="561" priority="13" operator="greaterThan">
      <formula>80</formula>
    </cfRule>
  </conditionalFormatting>
  <conditionalFormatting sqref="B8:B9">
    <cfRule type="cellIs" dxfId="560" priority="1" operator="lessThan">
      <formula>70</formula>
    </cfRule>
    <cfRule type="cellIs" dxfId="559" priority="2" operator="between">
      <formula>80</formula>
      <formula>70</formula>
    </cfRule>
    <cfRule type="cellIs" dxfId="558" priority="3" operator="greaterThan">
      <formula>80</formula>
    </cfRule>
  </conditionalFormatting>
  <conditionalFormatting sqref="B4">
    <cfRule type="cellIs" dxfId="557" priority="7" operator="lessThan">
      <formula>70</formula>
    </cfRule>
    <cfRule type="cellIs" dxfId="556" priority="8" operator="between">
      <formula>80</formula>
      <formula>70</formula>
    </cfRule>
    <cfRule type="cellIs" dxfId="555" priority="9" operator="greaterThan">
      <formula>80</formula>
    </cfRule>
  </conditionalFormatting>
  <conditionalFormatting sqref="B3">
    <cfRule type="cellIs" dxfId="554" priority="4" operator="lessThan">
      <formula>70</formula>
    </cfRule>
    <cfRule type="cellIs" dxfId="553" priority="5" operator="between">
      <formula>80</formula>
      <formula>70</formula>
    </cfRule>
    <cfRule type="cellIs" dxfId="552" priority="6" operator="greaterThan">
      <formula>80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A3C8E-3F2C-4783-AF73-4AB58D3598B7}"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399</v>
      </c>
      <c r="B1" s="160"/>
      <c r="C1" s="160"/>
      <c r="D1" s="160"/>
      <c r="E1" s="160"/>
      <c r="F1" s="160"/>
    </row>
    <row r="2" spans="1:6" x14ac:dyDescent="0.3">
      <c r="A2" s="31" t="s">
        <v>24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83">
        <f>AVERAGE(B7:B40)</f>
        <v>78.95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AVERAGE(B7:B14)</f>
        <v>78.95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44105</v>
      </c>
      <c r="C5" s="73" t="s">
        <v>448</v>
      </c>
      <c r="D5" s="98">
        <v>46660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ht="6.6" customHeight="1" x14ac:dyDescent="0.3">
      <c r="A8" s="21"/>
      <c r="B8" s="21"/>
      <c r="C8" s="7"/>
    </row>
    <row r="9" spans="1:6" x14ac:dyDescent="0.3">
      <c r="A9" s="99" t="s">
        <v>460</v>
      </c>
      <c r="B9" s="95">
        <v>75.900000000000006</v>
      </c>
      <c r="C9" s="7"/>
    </row>
    <row r="10" spans="1:6" x14ac:dyDescent="0.3">
      <c r="A10" s="93" t="s">
        <v>426</v>
      </c>
      <c r="B10" s="95">
        <v>82</v>
      </c>
    </row>
    <row r="11" spans="1:6" x14ac:dyDescent="0.3">
      <c r="A11" s="47"/>
      <c r="B11" s="47"/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IDs3zG9M2EILF66yPEIX9A+cl0YchoEDD9rocopkxgfwHVpCF0NKDKi+HNeTUz22hiQ8F4WGj9tgm0on4tu3cQ==" saltValue="s6+e1cGVCZ0mkVCf9wDiWQ==" spinCount="100000" sheet="1" objects="1" scenarios="1"/>
  <mergeCells count="1">
    <mergeCell ref="A1:F1"/>
  </mergeCells>
  <conditionalFormatting sqref="B3:F3 F4:F5 B6:E6 E5">
    <cfRule type="cellIs" dxfId="551" priority="10" operator="greaterThan">
      <formula>80</formula>
    </cfRule>
  </conditionalFormatting>
  <conditionalFormatting sqref="B4">
    <cfRule type="cellIs" dxfId="550" priority="7" operator="lessThan">
      <formula>70</formula>
    </cfRule>
    <cfRule type="cellIs" dxfId="549" priority="8" operator="between">
      <formula>80</formula>
      <formula>70</formula>
    </cfRule>
    <cfRule type="cellIs" dxfId="548" priority="9" operator="greaterThan">
      <formula>80</formula>
    </cfRule>
  </conditionalFormatting>
  <conditionalFormatting sqref="B9:B10">
    <cfRule type="cellIs" dxfId="547" priority="4" operator="lessThan">
      <formula>70</formula>
    </cfRule>
    <cfRule type="cellIs" dxfId="546" priority="5" operator="between">
      <formula>80</formula>
      <formula>70</formula>
    </cfRule>
    <cfRule type="cellIs" dxfId="545" priority="6" operator="greaterThan">
      <formula>80</formula>
    </cfRule>
  </conditionalFormatting>
  <conditionalFormatting sqref="B3">
    <cfRule type="cellIs" dxfId="544" priority="1" operator="between">
      <formula>70</formula>
      <formula>80</formula>
    </cfRule>
    <cfRule type="cellIs" dxfId="543" priority="2" operator="lessThan">
      <formula>70</formula>
    </cfRule>
    <cfRule type="cellIs" dxfId="542" priority="3" operator="greaterThan">
      <formula>80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CEF15-DB3E-4BD0-B8B9-DA162B18E425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389</v>
      </c>
      <c r="B1" s="159"/>
      <c r="C1" s="159"/>
      <c r="D1" s="159"/>
      <c r="E1" s="159"/>
      <c r="F1" s="159"/>
    </row>
    <row r="2" spans="1:6" ht="15" thickBot="1" x14ac:dyDescent="0.35">
      <c r="A2" s="1" t="s">
        <v>27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AVERAGE(B8:B54)</f>
        <v>93.152000000000001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86.300000000000011</v>
      </c>
      <c r="C4" s="55"/>
      <c r="D4" s="55"/>
      <c r="E4" s="55"/>
      <c r="F4" s="55"/>
    </row>
    <row r="5" spans="1:6" ht="23.4" x14ac:dyDescent="0.3">
      <c r="A5" s="72" t="s">
        <v>386</v>
      </c>
      <c r="B5" s="92">
        <v>44182</v>
      </c>
      <c r="C5" s="73" t="s">
        <v>448</v>
      </c>
      <c r="D5" s="98">
        <v>44957</v>
      </c>
      <c r="E5" s="55"/>
      <c r="F5" s="70"/>
    </row>
    <row r="6" spans="1:6" ht="14.4" customHeight="1" x14ac:dyDescent="0.3">
      <c r="A6" s="50"/>
      <c r="B6" s="58"/>
      <c r="C6" s="58"/>
      <c r="D6" s="58"/>
      <c r="E6" s="58"/>
      <c r="F6" s="52"/>
    </row>
    <row r="7" spans="1:6" x14ac:dyDescent="0.3">
      <c r="A7" s="21" t="s">
        <v>75</v>
      </c>
      <c r="B7" s="21" t="s">
        <v>391</v>
      </c>
      <c r="C7" s="7"/>
    </row>
    <row r="8" spans="1:6" s="100" customFormat="1" x14ac:dyDescent="0.3">
      <c r="A8" s="99" t="s">
        <v>461</v>
      </c>
      <c r="B8" s="43">
        <v>63.7</v>
      </c>
    </row>
    <row r="9" spans="1:6" x14ac:dyDescent="0.3">
      <c r="A9" s="43" t="s">
        <v>412</v>
      </c>
      <c r="B9" s="43">
        <v>90.4</v>
      </c>
      <c r="C9" s="7"/>
    </row>
    <row r="10" spans="1:6" x14ac:dyDescent="0.3">
      <c r="A10" s="43" t="s">
        <v>220</v>
      </c>
      <c r="B10" s="43">
        <v>92</v>
      </c>
    </row>
    <row r="11" spans="1:6" x14ac:dyDescent="0.3">
      <c r="A11" s="43" t="s">
        <v>219</v>
      </c>
      <c r="B11" s="43">
        <v>92.3</v>
      </c>
    </row>
    <row r="12" spans="1:6" x14ac:dyDescent="0.3">
      <c r="A12" s="43" t="s">
        <v>218</v>
      </c>
      <c r="B12" s="43">
        <v>89.2</v>
      </c>
    </row>
    <row r="13" spans="1:6" x14ac:dyDescent="0.3">
      <c r="A13" s="43" t="s">
        <v>217</v>
      </c>
      <c r="B13" s="43">
        <v>90.2</v>
      </c>
    </row>
    <row r="14" spans="1:6" x14ac:dyDescent="0.3">
      <c r="A14" s="43" t="s">
        <v>216</v>
      </c>
      <c r="B14" s="43">
        <v>94.2</v>
      </c>
    </row>
    <row r="15" spans="1:6" x14ac:dyDescent="0.3">
      <c r="A15" s="43" t="s">
        <v>215</v>
      </c>
      <c r="B15" s="43">
        <v>94.9</v>
      </c>
    </row>
    <row r="16" spans="1:6" x14ac:dyDescent="0.3">
      <c r="A16" s="43" t="s">
        <v>214</v>
      </c>
      <c r="B16" s="43">
        <v>94.9</v>
      </c>
    </row>
    <row r="17" spans="1:2" x14ac:dyDescent="0.3">
      <c r="A17" s="43" t="s">
        <v>213</v>
      </c>
      <c r="B17" s="43">
        <v>96.5</v>
      </c>
    </row>
    <row r="18" spans="1:2" x14ac:dyDescent="0.3">
      <c r="A18" s="43" t="s">
        <v>212</v>
      </c>
      <c r="B18" s="43">
        <v>96.5</v>
      </c>
    </row>
    <row r="19" spans="1:2" x14ac:dyDescent="0.3">
      <c r="A19" s="43" t="s">
        <v>211</v>
      </c>
      <c r="B19" s="43">
        <v>97.6</v>
      </c>
    </row>
    <row r="20" spans="1:2" x14ac:dyDescent="0.3">
      <c r="A20" s="43" t="s">
        <v>210</v>
      </c>
      <c r="B20" s="43">
        <v>97.6</v>
      </c>
    </row>
    <row r="21" spans="1:2" x14ac:dyDescent="0.3">
      <c r="A21" s="43" t="s">
        <v>209</v>
      </c>
      <c r="B21" s="43">
        <v>96.8</v>
      </c>
    </row>
    <row r="22" spans="1:2" x14ac:dyDescent="0.3">
      <c r="A22" s="43" t="s">
        <v>208</v>
      </c>
      <c r="B22" s="43">
        <v>93</v>
      </c>
    </row>
    <row r="23" spans="1:2" x14ac:dyDescent="0.3">
      <c r="A23" s="43" t="s">
        <v>207</v>
      </c>
      <c r="B23" s="43">
        <v>93</v>
      </c>
    </row>
    <row r="24" spans="1:2" x14ac:dyDescent="0.3">
      <c r="A24" s="43" t="s">
        <v>206</v>
      </c>
      <c r="B24" s="43">
        <v>95</v>
      </c>
    </row>
    <row r="25" spans="1:2" x14ac:dyDescent="0.3">
      <c r="A25" s="43" t="s">
        <v>205</v>
      </c>
      <c r="B25" s="43">
        <v>92</v>
      </c>
    </row>
    <row r="26" spans="1:2" x14ac:dyDescent="0.3">
      <c r="A26" s="43" t="s">
        <v>204</v>
      </c>
      <c r="B26" s="43">
        <v>92</v>
      </c>
    </row>
    <row r="27" spans="1:2" x14ac:dyDescent="0.3">
      <c r="A27" s="43" t="s">
        <v>203</v>
      </c>
      <c r="B27" s="43">
        <v>87</v>
      </c>
    </row>
    <row r="28" spans="1:2" x14ac:dyDescent="0.3">
      <c r="A28" s="43" t="s">
        <v>202</v>
      </c>
      <c r="B28" s="43">
        <v>98</v>
      </c>
    </row>
    <row r="29" spans="1:2" x14ac:dyDescent="0.3">
      <c r="A29" s="43" t="s">
        <v>201</v>
      </c>
      <c r="B29" s="43">
        <v>94</v>
      </c>
    </row>
    <row r="30" spans="1:2" x14ac:dyDescent="0.3">
      <c r="A30" s="43" t="s">
        <v>200</v>
      </c>
      <c r="B30" s="43">
        <v>100</v>
      </c>
    </row>
    <row r="31" spans="1:2" x14ac:dyDescent="0.3">
      <c r="A31" s="43" t="s">
        <v>199</v>
      </c>
      <c r="B31" s="43">
        <v>100</v>
      </c>
    </row>
    <row r="32" spans="1:2" x14ac:dyDescent="0.3">
      <c r="A32" s="43" t="s">
        <v>198</v>
      </c>
      <c r="B32" s="43">
        <v>98</v>
      </c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d7tB1s0DcTFMUChty7/02Rt0Vl2HHuXvn3kW41E8ySM+qLSl286AmVnrM7SPOTrBkl20j/Qk7f3EEh096QPz7A==" saltValue="Bl1lCDO9wVwPpvyHTIR59g==" spinCount="100000" sheet="1" objects="1" scenarios="1"/>
  <mergeCells count="1">
    <mergeCell ref="A1:F1"/>
  </mergeCells>
  <conditionalFormatting sqref="B3">
    <cfRule type="cellIs" dxfId="541" priority="7" operator="lessThan">
      <formula>70</formula>
    </cfRule>
    <cfRule type="cellIs" dxfId="540" priority="8" operator="between">
      <formula>80</formula>
      <formula>70</formula>
    </cfRule>
    <cfRule type="cellIs" dxfId="539" priority="9" operator="greaterThan">
      <formula>80</formula>
    </cfRule>
  </conditionalFormatting>
  <conditionalFormatting sqref="B4">
    <cfRule type="cellIs" dxfId="538" priority="4" operator="lessThan">
      <formula>70</formula>
    </cfRule>
    <cfRule type="cellIs" dxfId="537" priority="5" operator="between">
      <formula>80</formula>
      <formula>70</formula>
    </cfRule>
    <cfRule type="cellIs" dxfId="536" priority="6" operator="greaterThan">
      <formula>80</formula>
    </cfRule>
  </conditionalFormatting>
  <conditionalFormatting sqref="B10:B32">
    <cfRule type="cellIs" dxfId="535" priority="3" operator="greaterThan">
      <formula>80</formula>
    </cfRule>
  </conditionalFormatting>
  <conditionalFormatting sqref="B8:B9">
    <cfRule type="cellIs" dxfId="534" priority="2" operator="greaterThan">
      <formula>80</formula>
    </cfRule>
  </conditionalFormatting>
  <conditionalFormatting sqref="B8">
    <cfRule type="cellIs" dxfId="533" priority="1" operator="lessThan">
      <formula>70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6216-FC08-4E8F-AA3C-B31B58783718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851</v>
      </c>
      <c r="B1" s="159"/>
      <c r="C1" s="159"/>
      <c r="D1" s="159"/>
      <c r="E1" s="159"/>
      <c r="F1" s="159"/>
    </row>
    <row r="2" spans="1:6" ht="15" thickBot="1" x14ac:dyDescent="0.35">
      <c r="A2" s="1" t="s">
        <v>29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90.17307692307692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98.133333333333326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39814</v>
      </c>
      <c r="C5" s="73" t="s">
        <v>448</v>
      </c>
      <c r="D5" s="98">
        <v>44926</v>
      </c>
      <c r="E5" s="54"/>
    </row>
    <row r="6" spans="1:6" ht="14.4" customHeight="1" x14ac:dyDescent="0.3">
      <c r="A6" s="50"/>
      <c r="B6" s="57"/>
      <c r="C6" s="57"/>
      <c r="D6" s="57"/>
      <c r="E6" s="57"/>
      <c r="F6" s="52"/>
    </row>
    <row r="7" spans="1:6" x14ac:dyDescent="0.3">
      <c r="A7" s="21" t="s">
        <v>75</v>
      </c>
      <c r="B7" s="21" t="s">
        <v>391</v>
      </c>
      <c r="C7" s="7"/>
    </row>
    <row r="8" spans="1:6" ht="6" customHeight="1" x14ac:dyDescent="0.3">
      <c r="A8" s="21"/>
      <c r="B8" s="21"/>
      <c r="C8" s="7"/>
    </row>
    <row r="9" spans="1:6" x14ac:dyDescent="0.3">
      <c r="A9" s="99" t="s">
        <v>471</v>
      </c>
      <c r="B9" s="43">
        <v>94.1</v>
      </c>
      <c r="C9" s="7"/>
    </row>
    <row r="10" spans="1:6" x14ac:dyDescent="0.3">
      <c r="A10" s="43" t="s">
        <v>427</v>
      </c>
      <c r="B10" s="43">
        <v>99.3</v>
      </c>
      <c r="C10" s="7"/>
    </row>
    <row r="11" spans="1:6" x14ac:dyDescent="0.3">
      <c r="A11" s="43" t="s">
        <v>221</v>
      </c>
      <c r="B11" s="43">
        <v>98.3</v>
      </c>
    </row>
    <row r="12" spans="1:6" x14ac:dyDescent="0.3">
      <c r="A12" s="43" t="s">
        <v>222</v>
      </c>
      <c r="B12" s="43">
        <v>99.9</v>
      </c>
    </row>
    <row r="13" spans="1:6" x14ac:dyDescent="0.3">
      <c r="A13" s="43" t="s">
        <v>223</v>
      </c>
      <c r="B13" s="43">
        <v>98.7</v>
      </c>
    </row>
    <row r="14" spans="1:6" x14ac:dyDescent="0.3">
      <c r="A14" s="43" t="s">
        <v>224</v>
      </c>
      <c r="B14" s="43">
        <v>98.5</v>
      </c>
    </row>
    <row r="15" spans="1:6" x14ac:dyDescent="0.3">
      <c r="A15" s="43" t="s">
        <v>225</v>
      </c>
      <c r="B15" s="43">
        <v>94.7</v>
      </c>
    </row>
    <row r="16" spans="1:6" x14ac:dyDescent="0.3">
      <c r="A16" s="43" t="s">
        <v>244</v>
      </c>
      <c r="B16" s="43">
        <v>97.7</v>
      </c>
    </row>
    <row r="17" spans="1:2" x14ac:dyDescent="0.3">
      <c r="A17" s="43" t="s">
        <v>243</v>
      </c>
      <c r="B17" s="43">
        <v>93.3</v>
      </c>
    </row>
    <row r="18" spans="1:2" x14ac:dyDescent="0.3">
      <c r="A18" s="43" t="s">
        <v>242</v>
      </c>
      <c r="B18" s="43">
        <v>96.3</v>
      </c>
    </row>
    <row r="19" spans="1:2" x14ac:dyDescent="0.3">
      <c r="A19" s="43" t="s">
        <v>241</v>
      </c>
      <c r="B19" s="43">
        <v>90.6</v>
      </c>
    </row>
    <row r="20" spans="1:2" x14ac:dyDescent="0.3">
      <c r="A20" s="43" t="s">
        <v>240</v>
      </c>
      <c r="B20" s="43">
        <v>93.5</v>
      </c>
    </row>
    <row r="21" spans="1:2" x14ac:dyDescent="0.3">
      <c r="A21" s="43" t="s">
        <v>239</v>
      </c>
      <c r="B21" s="43">
        <v>91.4</v>
      </c>
    </row>
    <row r="22" spans="1:2" x14ac:dyDescent="0.3">
      <c r="A22" s="43" t="s">
        <v>238</v>
      </c>
      <c r="B22" s="43">
        <v>88.6</v>
      </c>
    </row>
    <row r="23" spans="1:2" x14ac:dyDescent="0.3">
      <c r="A23" s="43" t="s">
        <v>237</v>
      </c>
      <c r="B23" s="43">
        <v>90.6</v>
      </c>
    </row>
    <row r="24" spans="1:2" x14ac:dyDescent="0.3">
      <c r="A24" s="43" t="s">
        <v>236</v>
      </c>
      <c r="B24" s="43">
        <v>86</v>
      </c>
    </row>
    <row r="25" spans="1:2" x14ac:dyDescent="0.3">
      <c r="A25" s="43" t="s">
        <v>235</v>
      </c>
      <c r="B25" s="43">
        <v>85</v>
      </c>
    </row>
    <row r="26" spans="1:2" x14ac:dyDescent="0.3">
      <c r="A26" s="43" t="s">
        <v>234</v>
      </c>
      <c r="B26" s="43">
        <v>78</v>
      </c>
    </row>
    <row r="27" spans="1:2" x14ac:dyDescent="0.3">
      <c r="A27" s="43" t="s">
        <v>233</v>
      </c>
      <c r="B27" s="43">
        <v>88</v>
      </c>
    </row>
    <row r="28" spans="1:2" x14ac:dyDescent="0.3">
      <c r="A28" s="43" t="s">
        <v>232</v>
      </c>
      <c r="B28" s="43">
        <v>93</v>
      </c>
    </row>
    <row r="29" spans="1:2" x14ac:dyDescent="0.3">
      <c r="A29" s="43" t="s">
        <v>231</v>
      </c>
      <c r="B29" s="43">
        <v>91</v>
      </c>
    </row>
    <row r="30" spans="1:2" x14ac:dyDescent="0.3">
      <c r="A30" s="43" t="s">
        <v>230</v>
      </c>
      <c r="B30" s="43">
        <v>96</v>
      </c>
    </row>
    <row r="31" spans="1:2" x14ac:dyDescent="0.3">
      <c r="A31" s="43" t="s">
        <v>229</v>
      </c>
      <c r="B31" s="43">
        <v>88</v>
      </c>
    </row>
    <row r="32" spans="1:2" x14ac:dyDescent="0.3">
      <c r="A32" s="43" t="s">
        <v>228</v>
      </c>
      <c r="B32" s="43">
        <v>87</v>
      </c>
    </row>
    <row r="33" spans="1:2" x14ac:dyDescent="0.3">
      <c r="A33" s="43" t="s">
        <v>227</v>
      </c>
      <c r="B33" s="43">
        <v>64</v>
      </c>
    </row>
    <row r="34" spans="1:2" x14ac:dyDescent="0.3">
      <c r="A34" s="43" t="s">
        <v>226</v>
      </c>
      <c r="B34" s="43">
        <v>63</v>
      </c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hXXiO3Weg/JSMXGpMcvQJm2oIyjUI6R6fcrmag2mVqrGWZ34fgLXk3Ohw9mLuFkSWIfaegGBAqQ/rUbv9n2uyw==" saltValue="CJf47m56K7NSX/N4wUo5hg==" spinCount="100000" sheet="1" objects="1" scenarios="1"/>
  <mergeCells count="1">
    <mergeCell ref="A1:F1"/>
  </mergeCells>
  <conditionalFormatting sqref="B3">
    <cfRule type="cellIs" dxfId="532" priority="10" operator="lessThan">
      <formula>70</formula>
    </cfRule>
    <cfRule type="cellIs" dxfId="531" priority="11" operator="between">
      <formula>80</formula>
      <formula>70</formula>
    </cfRule>
    <cfRule type="cellIs" dxfId="530" priority="12" operator="greaterThan">
      <formula>80</formula>
    </cfRule>
  </conditionalFormatting>
  <conditionalFormatting sqref="B4">
    <cfRule type="cellIs" dxfId="529" priority="7" operator="lessThan">
      <formula>70</formula>
    </cfRule>
    <cfRule type="cellIs" dxfId="528" priority="8" operator="between">
      <formula>80</formula>
      <formula>70</formula>
    </cfRule>
    <cfRule type="cellIs" dxfId="527" priority="9" operator="greaterThan">
      <formula>80</formula>
    </cfRule>
  </conditionalFormatting>
  <conditionalFormatting sqref="B11:B34">
    <cfRule type="cellIs" dxfId="526" priority="4" operator="between">
      <formula>70</formula>
      <formula>80</formula>
    </cfRule>
    <cfRule type="cellIs" dxfId="525" priority="5" operator="lessThan">
      <formula>70</formula>
    </cfRule>
    <cfRule type="cellIs" dxfId="524" priority="6" operator="greaterThan">
      <formula>80</formula>
    </cfRule>
  </conditionalFormatting>
  <conditionalFormatting sqref="B9:B10">
    <cfRule type="cellIs" dxfId="523" priority="1" operator="between">
      <formula>70</formula>
      <formula>80</formula>
    </cfRule>
    <cfRule type="cellIs" dxfId="522" priority="2" operator="lessThan">
      <formula>70</formula>
    </cfRule>
    <cfRule type="cellIs" dxfId="521" priority="3" operator="greaterThan">
      <formula>80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40E42-26CF-4FBF-9EC6-FF5F54E299DB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852</v>
      </c>
      <c r="B1" s="160"/>
      <c r="C1" s="160"/>
      <c r="D1" s="160"/>
      <c r="E1" s="160"/>
      <c r="F1" s="160"/>
    </row>
    <row r="2" spans="1:6" x14ac:dyDescent="0.3">
      <c r="A2" s="23" t="s">
        <v>877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AVERAGE(B9:B54)</f>
        <v>94.815384615384602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92.633333333333326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40756</v>
      </c>
      <c r="C5" s="73" t="s">
        <v>448</v>
      </c>
      <c r="D5" s="98">
        <v>43312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591</v>
      </c>
      <c r="B8" s="43">
        <v>94.2</v>
      </c>
      <c r="C8" s="7"/>
    </row>
    <row r="9" spans="1:6" x14ac:dyDescent="0.3">
      <c r="A9" s="43" t="s">
        <v>590</v>
      </c>
      <c r="B9" s="43">
        <v>86.9</v>
      </c>
      <c r="C9" s="7"/>
    </row>
    <row r="10" spans="1:6" x14ac:dyDescent="0.3">
      <c r="A10" s="43" t="s">
        <v>535</v>
      </c>
      <c r="B10" s="43">
        <v>93.5</v>
      </c>
    </row>
    <row r="11" spans="1:6" x14ac:dyDescent="0.3">
      <c r="A11" s="43" t="s">
        <v>589</v>
      </c>
      <c r="B11" s="43">
        <v>94.9</v>
      </c>
    </row>
    <row r="12" spans="1:6" x14ac:dyDescent="0.3">
      <c r="A12" s="43" t="s">
        <v>533</v>
      </c>
      <c r="B12" s="43">
        <v>91.8</v>
      </c>
    </row>
    <row r="13" spans="1:6" x14ac:dyDescent="0.3">
      <c r="A13" s="43" t="s">
        <v>588</v>
      </c>
      <c r="B13" s="43">
        <v>94.5</v>
      </c>
    </row>
    <row r="14" spans="1:6" x14ac:dyDescent="0.3">
      <c r="A14" s="43" t="s">
        <v>531</v>
      </c>
      <c r="B14" s="43">
        <v>97.3</v>
      </c>
    </row>
    <row r="15" spans="1:6" x14ac:dyDescent="0.3">
      <c r="A15" s="43" t="s">
        <v>530</v>
      </c>
      <c r="B15" s="43">
        <v>96.7</v>
      </c>
    </row>
    <row r="16" spans="1:6" x14ac:dyDescent="0.3">
      <c r="A16" s="43" t="s">
        <v>587</v>
      </c>
      <c r="B16" s="43">
        <v>96</v>
      </c>
    </row>
    <row r="17" spans="1:2" x14ac:dyDescent="0.3">
      <c r="A17" s="43" t="s">
        <v>528</v>
      </c>
      <c r="B17" s="43">
        <v>95</v>
      </c>
    </row>
    <row r="18" spans="1:2" x14ac:dyDescent="0.3">
      <c r="A18" s="43" t="s">
        <v>527</v>
      </c>
      <c r="B18" s="43">
        <v>93</v>
      </c>
    </row>
    <row r="19" spans="1:2" x14ac:dyDescent="0.3">
      <c r="A19" s="43" t="s">
        <v>526</v>
      </c>
      <c r="B19" s="43">
        <v>95</v>
      </c>
    </row>
    <row r="20" spans="1:2" x14ac:dyDescent="0.3">
      <c r="A20" s="43" t="s">
        <v>525</v>
      </c>
      <c r="B20" s="43">
        <v>99</v>
      </c>
    </row>
    <row r="21" spans="1:2" x14ac:dyDescent="0.3">
      <c r="A21" s="43" t="s">
        <v>586</v>
      </c>
      <c r="B21" s="43">
        <v>99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  <row r="35" spans="1:2" x14ac:dyDescent="0.3">
      <c r="A35" s="105"/>
      <c r="B35" s="105"/>
    </row>
  </sheetData>
  <sheetProtection algorithmName="SHA-512" hashValue="CY5qCDYGBq0F0hTV/1YM7bl3/+zUQ87dl70nSu24SxO/DWEZcQJh+uA9iHO+1ayTcEGgHCb4Q60NkqLLNvpgHg==" saltValue="QFL0HujMElh04jTgjc+CZg==" spinCount="100000" sheet="1" objects="1" scenarios="1"/>
  <mergeCells count="1">
    <mergeCell ref="A1:F1"/>
  </mergeCells>
  <conditionalFormatting sqref="B3:F3 F4:F5 B6:E6 E5">
    <cfRule type="cellIs" dxfId="520" priority="10" operator="greaterThan">
      <formula>80</formula>
    </cfRule>
  </conditionalFormatting>
  <conditionalFormatting sqref="B10:B21">
    <cfRule type="cellIs" dxfId="519" priority="7" operator="lessThan">
      <formula>70</formula>
    </cfRule>
    <cfRule type="cellIs" dxfId="518" priority="8" operator="between">
      <formula>70</formula>
      <formula>80</formula>
    </cfRule>
    <cfRule type="cellIs" dxfId="517" priority="9" operator="greaterThan">
      <formula>80</formula>
    </cfRule>
  </conditionalFormatting>
  <conditionalFormatting sqref="B4">
    <cfRule type="cellIs" dxfId="516" priority="4" operator="lessThan">
      <formula>70</formula>
    </cfRule>
    <cfRule type="cellIs" dxfId="515" priority="5" operator="between">
      <formula>80</formula>
      <formula>70</formula>
    </cfRule>
    <cfRule type="cellIs" dxfId="514" priority="6" operator="greaterThan">
      <formula>80</formula>
    </cfRule>
  </conditionalFormatting>
  <conditionalFormatting sqref="B8:B9">
    <cfRule type="cellIs" dxfId="513" priority="1" operator="lessThan">
      <formula>70</formula>
    </cfRule>
    <cfRule type="cellIs" dxfId="512" priority="2" operator="between">
      <formula>70</formula>
      <formula>80</formula>
    </cfRule>
    <cfRule type="cellIs" dxfId="511" priority="3" operator="greaterThan">
      <formula>80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4F05-03B4-4453-BBA0-C06568303FF5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249</v>
      </c>
      <c r="B1" s="159"/>
      <c r="C1" s="159"/>
      <c r="D1" s="159"/>
      <c r="E1" s="159"/>
      <c r="F1" s="159"/>
    </row>
    <row r="2" spans="1:6" ht="15" thickBot="1" x14ac:dyDescent="0.35">
      <c r="A2" s="1" t="s">
        <v>30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AVERAGE(B8:B54)</f>
        <v>93.950000000000017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95.683333333333337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41820</v>
      </c>
      <c r="C5" s="73" t="s">
        <v>448</v>
      </c>
      <c r="D5" s="98">
        <v>44377</v>
      </c>
      <c r="E5" s="54"/>
    </row>
    <row r="6" spans="1:6" ht="14.4" customHeight="1" x14ac:dyDescent="0.3">
      <c r="A6" s="50"/>
      <c r="B6" s="57"/>
      <c r="C6" s="57"/>
      <c r="D6" s="57"/>
      <c r="E6" s="57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416</v>
      </c>
      <c r="B8" s="43">
        <v>94.1</v>
      </c>
      <c r="C8" s="7"/>
    </row>
    <row r="9" spans="1:6" x14ac:dyDescent="0.3">
      <c r="A9" s="43" t="s">
        <v>248</v>
      </c>
      <c r="B9" s="43">
        <v>90.9</v>
      </c>
    </row>
    <row r="10" spans="1:6" x14ac:dyDescent="0.3">
      <c r="A10" s="43" t="s">
        <v>173</v>
      </c>
      <c r="B10" s="43">
        <v>97.7</v>
      </c>
    </row>
    <row r="11" spans="1:6" x14ac:dyDescent="0.3">
      <c r="A11" s="43" t="s">
        <v>247</v>
      </c>
      <c r="B11" s="43">
        <v>98.3</v>
      </c>
    </row>
    <row r="12" spans="1:6" x14ac:dyDescent="0.3">
      <c r="A12" s="43" t="s">
        <v>175</v>
      </c>
      <c r="B12" s="43">
        <v>96.5</v>
      </c>
    </row>
    <row r="13" spans="1:6" x14ac:dyDescent="0.3">
      <c r="A13" s="43" t="s">
        <v>246</v>
      </c>
      <c r="B13" s="43">
        <v>96.6</v>
      </c>
    </row>
    <row r="14" spans="1:6" x14ac:dyDescent="0.3">
      <c r="A14" s="43" t="s">
        <v>177</v>
      </c>
      <c r="B14" s="43">
        <v>95.2</v>
      </c>
    </row>
    <row r="15" spans="1:6" x14ac:dyDescent="0.3">
      <c r="A15" s="43" t="s">
        <v>184</v>
      </c>
      <c r="B15" s="43">
        <v>97.1</v>
      </c>
    </row>
    <row r="16" spans="1:6" x14ac:dyDescent="0.3">
      <c r="A16" s="43" t="s">
        <v>245</v>
      </c>
      <c r="B16" s="43">
        <v>92.7</v>
      </c>
    </row>
    <row r="17" spans="1:2" x14ac:dyDescent="0.3">
      <c r="A17" s="43" t="s">
        <v>182</v>
      </c>
      <c r="B17" s="43">
        <v>94.9</v>
      </c>
    </row>
    <row r="18" spans="1:2" x14ac:dyDescent="0.3">
      <c r="A18" s="43" t="s">
        <v>181</v>
      </c>
      <c r="B18" s="43">
        <v>80.099999999999994</v>
      </c>
    </row>
    <row r="19" spans="1:2" x14ac:dyDescent="0.3">
      <c r="A19" s="43" t="s">
        <v>180</v>
      </c>
      <c r="B19" s="43">
        <v>93.5</v>
      </c>
    </row>
    <row r="20" spans="1:2" x14ac:dyDescent="0.3">
      <c r="A20" s="43" t="s">
        <v>179</v>
      </c>
      <c r="B20" s="43">
        <v>94.8</v>
      </c>
    </row>
    <row r="21" spans="1:2" x14ac:dyDescent="0.3">
      <c r="A21" s="43" t="s">
        <v>178</v>
      </c>
      <c r="B21" s="43">
        <v>92.9</v>
      </c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</sheetData>
  <sheetProtection algorithmName="SHA-512" hashValue="IsUSHy95n5FJSK4dKvgaHWO4XPMRfWHIEapQnw+VUvE/DTORRg8kWa4mUpdCTL65cxHJcp7OUdouWHRu+B/atQ==" saltValue="DfJk+9uBRRxKZoz2odf+sg==" spinCount="100000" sheet="1" objects="1" scenarios="1"/>
  <mergeCells count="1">
    <mergeCell ref="A1:F1"/>
  </mergeCells>
  <conditionalFormatting sqref="B3">
    <cfRule type="cellIs" dxfId="510" priority="10" operator="lessThan">
      <formula>70</formula>
    </cfRule>
    <cfRule type="cellIs" dxfId="509" priority="11" operator="between">
      <formula>80</formula>
      <formula>70</formula>
    </cfRule>
    <cfRule type="cellIs" dxfId="508" priority="12" operator="greaterThan">
      <formula>80</formula>
    </cfRule>
  </conditionalFormatting>
  <conditionalFormatting sqref="B4">
    <cfRule type="cellIs" dxfId="507" priority="7" operator="lessThan">
      <formula>70</formula>
    </cfRule>
    <cfRule type="cellIs" dxfId="506" priority="8" operator="between">
      <formula>80</formula>
      <formula>70</formula>
    </cfRule>
    <cfRule type="cellIs" dxfId="505" priority="9" operator="greaterThan">
      <formula>80</formula>
    </cfRule>
  </conditionalFormatting>
  <conditionalFormatting sqref="B9:B21">
    <cfRule type="cellIs" dxfId="504" priority="4" operator="between">
      <formula>70</formula>
      <formula>80</formula>
    </cfRule>
    <cfRule type="cellIs" dxfId="503" priority="5" operator="lessThan">
      <formula>70</formula>
    </cfRule>
    <cfRule type="cellIs" dxfId="502" priority="6" operator="greaterThan">
      <formula>80</formula>
    </cfRule>
  </conditionalFormatting>
  <conditionalFormatting sqref="B8">
    <cfRule type="cellIs" dxfId="501" priority="1" operator="between">
      <formula>70</formula>
      <formula>80</formula>
    </cfRule>
    <cfRule type="cellIs" dxfId="500" priority="2" operator="lessThan">
      <formula>70</formula>
    </cfRule>
    <cfRule type="cellIs" dxfId="499" priority="3" operator="greaterThan">
      <formula>80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8AD5-9447-44EF-828D-619FD1D416BE}">
  <dimension ref="A1:F37"/>
  <sheetViews>
    <sheetView workbookViewId="0">
      <selection activeCell="F14" sqref="F14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853</v>
      </c>
      <c r="B1" s="159"/>
      <c r="C1" s="159"/>
      <c r="D1" s="159"/>
      <c r="E1" s="159"/>
      <c r="F1" s="159"/>
    </row>
    <row r="2" spans="1:6" ht="15" thickBot="1" x14ac:dyDescent="0.35">
      <c r="A2" s="2" t="s">
        <v>32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97.67692307692306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98.133333333333326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42186</v>
      </c>
      <c r="C5" s="73" t="s">
        <v>448</v>
      </c>
      <c r="D5" s="98">
        <v>44740</v>
      </c>
      <c r="E5" s="54"/>
    </row>
    <row r="6" spans="1:6" ht="14.4" customHeight="1" x14ac:dyDescent="0.3">
      <c r="A6" s="50"/>
      <c r="B6" s="57"/>
      <c r="C6" s="57"/>
      <c r="D6" s="57"/>
      <c r="E6" s="57"/>
      <c r="F6" s="52"/>
    </row>
    <row r="7" spans="1:6" x14ac:dyDescent="0.3">
      <c r="A7" s="21" t="s">
        <v>75</v>
      </c>
      <c r="B7" s="21" t="s">
        <v>391</v>
      </c>
      <c r="C7" s="7"/>
    </row>
    <row r="8" spans="1:6" ht="3" customHeight="1" x14ac:dyDescent="0.3">
      <c r="A8" s="21"/>
      <c r="B8" s="21"/>
      <c r="C8" s="7"/>
    </row>
    <row r="9" spans="1:6" x14ac:dyDescent="0.3">
      <c r="A9" s="99" t="s">
        <v>464</v>
      </c>
      <c r="B9" s="43">
        <v>98</v>
      </c>
      <c r="C9" s="7"/>
    </row>
    <row r="10" spans="1:6" x14ac:dyDescent="0.3">
      <c r="A10" s="43" t="s">
        <v>428</v>
      </c>
      <c r="B10" s="43">
        <v>99.9</v>
      </c>
      <c r="C10" s="7"/>
    </row>
    <row r="11" spans="1:6" x14ac:dyDescent="0.3">
      <c r="A11" s="43" t="s">
        <v>149</v>
      </c>
      <c r="B11" s="43">
        <v>99.9</v>
      </c>
    </row>
    <row r="12" spans="1:6" x14ac:dyDescent="0.3">
      <c r="A12" s="43" t="s">
        <v>148</v>
      </c>
      <c r="B12" s="43">
        <v>96.2</v>
      </c>
    </row>
    <row r="13" spans="1:6" x14ac:dyDescent="0.3">
      <c r="A13" s="43" t="s">
        <v>147</v>
      </c>
      <c r="B13" s="43">
        <v>98.7</v>
      </c>
    </row>
    <row r="14" spans="1:6" x14ac:dyDescent="0.3">
      <c r="A14" s="43" t="s">
        <v>146</v>
      </c>
      <c r="B14" s="43">
        <v>96.1</v>
      </c>
    </row>
    <row r="15" spans="1:6" x14ac:dyDescent="0.3">
      <c r="A15" s="43" t="s">
        <v>145</v>
      </c>
      <c r="B15" s="43">
        <v>98.3</v>
      </c>
    </row>
    <row r="16" spans="1:6" x14ac:dyDescent="0.3">
      <c r="A16" s="43" t="s">
        <v>144</v>
      </c>
      <c r="B16" s="43">
        <v>96.8</v>
      </c>
    </row>
    <row r="17" spans="1:2" x14ac:dyDescent="0.3">
      <c r="A17" s="43" t="s">
        <v>143</v>
      </c>
      <c r="B17" s="43">
        <v>97.9</v>
      </c>
    </row>
    <row r="18" spans="1:2" x14ac:dyDescent="0.3">
      <c r="A18" s="43" t="s">
        <v>142</v>
      </c>
      <c r="B18" s="43">
        <v>98.2</v>
      </c>
    </row>
    <row r="19" spans="1:2" x14ac:dyDescent="0.3">
      <c r="A19" s="43" t="s">
        <v>141</v>
      </c>
      <c r="B19" s="43">
        <v>97.7</v>
      </c>
    </row>
    <row r="20" spans="1:2" x14ac:dyDescent="0.3">
      <c r="A20" s="43" t="s">
        <v>140</v>
      </c>
      <c r="B20" s="43">
        <v>95.8</v>
      </c>
    </row>
    <row r="21" spans="1:2" x14ac:dyDescent="0.3">
      <c r="A21" s="43" t="s">
        <v>250</v>
      </c>
      <c r="B21" s="43">
        <v>96.3</v>
      </c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miJMp3GZ7cT4tTdumZJLC6vNQFgwEqn9reFVQkchz/5Ci2T0hqCqkQACBs49uiLR0qApKYNEkABNLtWCKt1caQ==" saltValue="AK8lLLNsr1ThTU1aUB2S/g==" spinCount="100000" sheet="1" objects="1" scenarios="1"/>
  <mergeCells count="1">
    <mergeCell ref="A1:F1"/>
  </mergeCells>
  <conditionalFormatting sqref="B3">
    <cfRule type="cellIs" dxfId="498" priority="8" operator="lessThan">
      <formula>70</formula>
    </cfRule>
    <cfRule type="cellIs" dxfId="497" priority="9" operator="between">
      <formula>80</formula>
      <formula>70</formula>
    </cfRule>
    <cfRule type="cellIs" dxfId="496" priority="10" operator="greaterThan">
      <formula>80</formula>
    </cfRule>
  </conditionalFormatting>
  <conditionalFormatting sqref="B4">
    <cfRule type="cellIs" dxfId="495" priority="5" operator="lessThan">
      <formula>70</formula>
    </cfRule>
    <cfRule type="cellIs" dxfId="494" priority="6" operator="between">
      <formula>80</formula>
      <formula>70</formula>
    </cfRule>
    <cfRule type="cellIs" dxfId="493" priority="7" operator="greaterThan">
      <formula>80</formula>
    </cfRule>
  </conditionalFormatting>
  <conditionalFormatting sqref="B11:B21">
    <cfRule type="cellIs" dxfId="492" priority="3" operator="lessThan">
      <formula>70</formula>
    </cfRule>
    <cfRule type="cellIs" dxfId="491" priority="4" operator="greaterThan">
      <formula>80</formula>
    </cfRule>
  </conditionalFormatting>
  <conditionalFormatting sqref="B9:B10">
    <cfRule type="cellIs" dxfId="490" priority="1" operator="lessThan">
      <formula>70</formula>
    </cfRule>
    <cfRule type="cellIs" dxfId="489" priority="2" operator="greaterThan">
      <formula>80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F0A3-7225-4E43-AD30-86B6A8A4D87E}">
  <dimension ref="A1:F37"/>
  <sheetViews>
    <sheetView workbookViewId="0">
      <selection activeCell="D16" sqref="D16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854</v>
      </c>
      <c r="B1" s="159"/>
      <c r="C1" s="159"/>
      <c r="D1" s="159"/>
      <c r="E1" s="159"/>
      <c r="F1" s="159"/>
    </row>
    <row r="2" spans="1:6" ht="15" thickBot="1" x14ac:dyDescent="0.35">
      <c r="A2" s="1" t="s">
        <v>34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98.172727272727286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97.433333333333337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42552</v>
      </c>
      <c r="C5" s="73" t="s">
        <v>448</v>
      </c>
      <c r="D5" s="98">
        <v>45107</v>
      </c>
      <c r="E5" s="54"/>
    </row>
    <row r="6" spans="1:6" ht="14.4" customHeight="1" x14ac:dyDescent="0.3">
      <c r="A6" s="50"/>
      <c r="B6" s="57"/>
      <c r="C6" s="57"/>
      <c r="D6" s="57"/>
      <c r="E6" s="57"/>
      <c r="F6" s="52"/>
    </row>
    <row r="7" spans="1:6" x14ac:dyDescent="0.3">
      <c r="A7" s="21" t="s">
        <v>75</v>
      </c>
      <c r="B7" s="21" t="s">
        <v>391</v>
      </c>
      <c r="C7" s="7"/>
    </row>
    <row r="8" spans="1:6" ht="6.6" customHeight="1" x14ac:dyDescent="0.3">
      <c r="A8" s="21"/>
      <c r="B8" s="21"/>
      <c r="C8" s="7"/>
    </row>
    <row r="9" spans="1:6" s="100" customFormat="1" x14ac:dyDescent="0.3">
      <c r="A9" s="99" t="s">
        <v>472</v>
      </c>
      <c r="B9" s="43">
        <v>96.5</v>
      </c>
    </row>
    <row r="10" spans="1:6" x14ac:dyDescent="0.3">
      <c r="A10" s="43" t="s">
        <v>429</v>
      </c>
      <c r="B10" s="43">
        <v>96.5</v>
      </c>
      <c r="C10" s="7"/>
    </row>
    <row r="11" spans="1:6" x14ac:dyDescent="0.3">
      <c r="A11" s="43" t="s">
        <v>259</v>
      </c>
      <c r="B11" s="43">
        <v>95.8</v>
      </c>
    </row>
    <row r="12" spans="1:6" x14ac:dyDescent="0.3">
      <c r="A12" s="43" t="s">
        <v>258</v>
      </c>
      <c r="B12" s="43">
        <v>97.9</v>
      </c>
    </row>
    <row r="13" spans="1:6" x14ac:dyDescent="0.3">
      <c r="A13" s="43" t="s">
        <v>257</v>
      </c>
      <c r="B13" s="43">
        <v>98.6</v>
      </c>
    </row>
    <row r="14" spans="1:6" x14ac:dyDescent="0.3">
      <c r="A14" s="43" t="s">
        <v>256</v>
      </c>
      <c r="B14" s="43">
        <v>99.3</v>
      </c>
    </row>
    <row r="15" spans="1:6" x14ac:dyDescent="0.3">
      <c r="A15" s="43" t="s">
        <v>255</v>
      </c>
      <c r="B15" s="43">
        <v>99.3</v>
      </c>
    </row>
    <row r="16" spans="1:6" x14ac:dyDescent="0.3">
      <c r="A16" s="43" t="s">
        <v>254</v>
      </c>
      <c r="B16" s="43">
        <v>100</v>
      </c>
    </row>
    <row r="17" spans="1:2" x14ac:dyDescent="0.3">
      <c r="A17" s="43" t="s">
        <v>253</v>
      </c>
      <c r="B17" s="43">
        <v>100</v>
      </c>
    </row>
    <row r="18" spans="1:2" x14ac:dyDescent="0.3">
      <c r="A18" s="43" t="s">
        <v>252</v>
      </c>
      <c r="B18" s="43">
        <v>98</v>
      </c>
    </row>
    <row r="19" spans="1:2" x14ac:dyDescent="0.3">
      <c r="A19" s="43" t="s">
        <v>251</v>
      </c>
      <c r="B19" s="43">
        <v>98</v>
      </c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humBIH9D8VDtIg/evEoXM4hSlD2N7XkWtH6RKZFa/Kav6k0oJBRMqf/J+C7oIEhbeC/DBrkHMlL1txJUm52MIw==" saltValue="Om91j8muLwQHrdfgo+seOA==" spinCount="100000" sheet="1" objects="1" scenarios="1"/>
  <mergeCells count="1">
    <mergeCell ref="A1:F1"/>
  </mergeCells>
  <conditionalFormatting sqref="B3">
    <cfRule type="cellIs" dxfId="488" priority="6" operator="lessThan">
      <formula>70</formula>
    </cfRule>
    <cfRule type="cellIs" dxfId="487" priority="7" operator="between">
      <formula>80</formula>
      <formula>70</formula>
    </cfRule>
    <cfRule type="cellIs" dxfId="486" priority="8" operator="greaterThan">
      <formula>80</formula>
    </cfRule>
  </conditionalFormatting>
  <conditionalFormatting sqref="B4">
    <cfRule type="cellIs" dxfId="485" priority="3" operator="lessThan">
      <formula>70</formula>
    </cfRule>
    <cfRule type="cellIs" dxfId="484" priority="4" operator="between">
      <formula>80</formula>
      <formula>70</formula>
    </cfRule>
    <cfRule type="cellIs" dxfId="483" priority="5" operator="greaterThan">
      <formula>80</formula>
    </cfRule>
  </conditionalFormatting>
  <conditionalFormatting sqref="B11:B19">
    <cfRule type="cellIs" dxfId="482" priority="2" operator="greaterThan">
      <formula>80</formula>
    </cfRule>
  </conditionalFormatting>
  <conditionalFormatting sqref="B9:B10">
    <cfRule type="cellIs" dxfId="481" priority="1" operator="greaterThan">
      <formula>80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BB31-C95B-4604-9E97-BFD57DA5321E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855</v>
      </c>
      <c r="B1" s="159"/>
      <c r="C1" s="159"/>
      <c r="D1" s="159"/>
      <c r="E1" s="159"/>
      <c r="F1" s="159"/>
    </row>
    <row r="2" spans="1:6" ht="15" thickBot="1" x14ac:dyDescent="0.35">
      <c r="A2" s="1" t="s">
        <v>36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97.328571428571436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97.216666666666683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43313</v>
      </c>
      <c r="C5" s="73" t="s">
        <v>448</v>
      </c>
      <c r="D5" s="98">
        <v>45869</v>
      </c>
      <c r="E5" s="54"/>
    </row>
    <row r="6" spans="1:6" ht="14.4" customHeight="1" x14ac:dyDescent="0.3">
      <c r="A6" s="50"/>
      <c r="B6" s="57"/>
      <c r="C6" s="57"/>
      <c r="D6" s="57"/>
      <c r="E6" s="57"/>
      <c r="F6" s="52"/>
    </row>
    <row r="7" spans="1:6" x14ac:dyDescent="0.3">
      <c r="A7" s="21" t="s">
        <v>75</v>
      </c>
      <c r="B7" s="21" t="s">
        <v>391</v>
      </c>
      <c r="C7" s="7"/>
    </row>
    <row r="8" spans="1:6" ht="5.4" customHeight="1" x14ac:dyDescent="0.3">
      <c r="A8" s="21"/>
      <c r="B8" s="21"/>
      <c r="C8" s="7"/>
    </row>
    <row r="9" spans="1:6" s="100" customFormat="1" x14ac:dyDescent="0.3">
      <c r="A9" s="99" t="s">
        <v>473</v>
      </c>
      <c r="B9" s="43">
        <v>98.4</v>
      </c>
    </row>
    <row r="10" spans="1:6" x14ac:dyDescent="0.3">
      <c r="A10" s="43" t="s">
        <v>430</v>
      </c>
      <c r="B10" s="43">
        <v>100.2</v>
      </c>
      <c r="C10" s="7"/>
    </row>
    <row r="11" spans="1:6" x14ac:dyDescent="0.3">
      <c r="A11" s="43" t="s">
        <v>260</v>
      </c>
      <c r="B11" s="43">
        <v>92.2</v>
      </c>
    </row>
    <row r="12" spans="1:6" x14ac:dyDescent="0.3">
      <c r="A12" s="43" t="s">
        <v>261</v>
      </c>
      <c r="B12" s="43">
        <v>96.4</v>
      </c>
    </row>
    <row r="13" spans="1:6" x14ac:dyDescent="0.3">
      <c r="A13" s="43" t="s">
        <v>262</v>
      </c>
      <c r="B13" s="43">
        <v>96.8</v>
      </c>
    </row>
    <row r="14" spans="1:6" x14ac:dyDescent="0.3">
      <c r="A14" s="43" t="s">
        <v>263</v>
      </c>
      <c r="B14" s="43">
        <v>99.3</v>
      </c>
    </row>
    <row r="15" spans="1:6" x14ac:dyDescent="0.3">
      <c r="A15" s="43" t="s">
        <v>264</v>
      </c>
      <c r="B15" s="43">
        <v>98</v>
      </c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BDET937864usuzdnHZuP8hGIzGUfSxzRugiTTwzUyeXzlptzyM/BI5SuYHAQkmO5kPaN2ZgrNtTQycm7jSq6sA==" saltValue="etB1TMp6MzsacRmocVtZCw==" spinCount="100000" sheet="1" objects="1" scenarios="1"/>
  <mergeCells count="1">
    <mergeCell ref="A1:F1"/>
  </mergeCells>
  <conditionalFormatting sqref="B3">
    <cfRule type="cellIs" dxfId="480" priority="6" operator="lessThan">
      <formula>70</formula>
    </cfRule>
    <cfRule type="cellIs" dxfId="479" priority="7" operator="between">
      <formula>80</formula>
      <formula>70</formula>
    </cfRule>
    <cfRule type="cellIs" dxfId="478" priority="8" operator="greaterThan">
      <formula>80</formula>
    </cfRule>
  </conditionalFormatting>
  <conditionalFormatting sqref="B4">
    <cfRule type="cellIs" dxfId="477" priority="3" operator="lessThan">
      <formula>70</formula>
    </cfRule>
    <cfRule type="cellIs" dxfId="476" priority="4" operator="between">
      <formula>80</formula>
      <formula>70</formula>
    </cfRule>
    <cfRule type="cellIs" dxfId="475" priority="5" operator="greaterThan">
      <formula>80</formula>
    </cfRule>
  </conditionalFormatting>
  <conditionalFormatting sqref="B11:B15">
    <cfRule type="cellIs" dxfId="474" priority="2" operator="greaterThan">
      <formula>80</formula>
    </cfRule>
  </conditionalFormatting>
  <conditionalFormatting sqref="B9:B10">
    <cfRule type="cellIs" dxfId="473" priority="1" operator="greaterThan">
      <formula>80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FB5B-169B-4008-B3B1-309EB89CC12A}">
  <dimension ref="A2:V201"/>
  <sheetViews>
    <sheetView workbookViewId="0"/>
  </sheetViews>
  <sheetFormatPr defaultRowHeight="14.4" x14ac:dyDescent="0.3"/>
  <cols>
    <col min="1" max="1" width="14.77734375" customWidth="1"/>
    <col min="2" max="2" width="25.77734375" customWidth="1"/>
    <col min="3" max="3" width="20.44140625" bestFit="1" customWidth="1"/>
    <col min="4" max="4" width="26.6640625" bestFit="1" customWidth="1"/>
    <col min="5" max="5" width="17.21875" customWidth="1"/>
    <col min="6" max="6" width="15.109375" bestFit="1" customWidth="1"/>
    <col min="7" max="7" width="22.6640625" bestFit="1" customWidth="1"/>
    <col min="8" max="8" width="15.109375" bestFit="1" customWidth="1"/>
    <col min="9" max="9" width="13.88671875" bestFit="1" customWidth="1"/>
    <col min="10" max="10" width="24.5546875" bestFit="1" customWidth="1"/>
    <col min="11" max="11" width="20.44140625" bestFit="1" customWidth="1"/>
    <col min="12" max="12" width="14.33203125" bestFit="1" customWidth="1"/>
    <col min="13" max="13" width="18.77734375" customWidth="1"/>
  </cols>
  <sheetData>
    <row r="2" spans="1:22" ht="14.4" customHeight="1" x14ac:dyDescent="0.3">
      <c r="A2" s="144" t="s">
        <v>774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36"/>
      <c r="Q2" s="136"/>
      <c r="R2" s="136"/>
      <c r="S2" s="136"/>
      <c r="T2" s="136"/>
      <c r="U2" s="136"/>
      <c r="V2" s="136"/>
    </row>
    <row r="3" spans="1:22" ht="14.4" customHeight="1" x14ac:dyDescent="0.3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36"/>
      <c r="Q3" s="136"/>
      <c r="R3" s="136"/>
      <c r="S3" s="136"/>
      <c r="T3" s="136"/>
      <c r="U3" s="136"/>
      <c r="V3" s="136"/>
    </row>
    <row r="4" spans="1:22" ht="14.4" customHeight="1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36"/>
      <c r="Q4" s="136"/>
      <c r="R4" s="136"/>
      <c r="S4" s="136"/>
      <c r="T4" s="136"/>
      <c r="U4" s="136"/>
      <c r="V4" s="136"/>
    </row>
    <row r="5" spans="1:22" ht="18.600000000000001" customHeight="1" x14ac:dyDescent="0.35">
      <c r="C5" s="137"/>
      <c r="D5" s="243" t="s">
        <v>898</v>
      </c>
      <c r="E5" s="137"/>
      <c r="F5" s="262" t="s">
        <v>895</v>
      </c>
      <c r="G5" s="244" t="s">
        <v>893</v>
      </c>
      <c r="H5" s="261" t="s">
        <v>892</v>
      </c>
      <c r="I5" s="137"/>
      <c r="J5" s="137" t="s">
        <v>899</v>
      </c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ht="18" x14ac:dyDescent="0.35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7"/>
      <c r="O6" s="137"/>
      <c r="P6" s="137"/>
      <c r="Q6" s="137"/>
      <c r="R6" s="137"/>
      <c r="S6" s="137"/>
      <c r="T6" s="137"/>
      <c r="U6" s="137"/>
      <c r="V6" s="137"/>
    </row>
    <row r="7" spans="1:22" x14ac:dyDescent="0.3">
      <c r="G7" s="10"/>
      <c r="H7" s="10"/>
    </row>
    <row r="8" spans="1:22" ht="28.2" x14ac:dyDescent="0.5">
      <c r="A8" s="139" t="s">
        <v>859</v>
      </c>
      <c r="B8" s="139"/>
      <c r="C8" s="139"/>
      <c r="D8" s="139"/>
      <c r="E8" s="139"/>
      <c r="G8" s="10"/>
      <c r="H8" s="10"/>
      <c r="I8" s="140" t="s">
        <v>860</v>
      </c>
      <c r="J8" s="140"/>
      <c r="K8" s="140"/>
      <c r="L8" s="140"/>
      <c r="M8" s="15"/>
    </row>
    <row r="9" spans="1:22" ht="15" thickBot="1" x14ac:dyDescent="0.35">
      <c r="G9" s="10"/>
      <c r="H9" s="10"/>
    </row>
    <row r="10" spans="1:22" ht="25.8" thickBot="1" x14ac:dyDescent="0.5">
      <c r="A10" s="268" t="s">
        <v>781</v>
      </c>
      <c r="B10" s="269"/>
      <c r="C10" s="269"/>
      <c r="D10" s="269"/>
      <c r="E10" s="270"/>
      <c r="G10" s="10"/>
      <c r="H10" s="10"/>
      <c r="I10" s="271" t="s">
        <v>861</v>
      </c>
      <c r="J10" s="272"/>
      <c r="K10" s="272"/>
      <c r="L10" s="273"/>
      <c r="M10" s="130"/>
    </row>
    <row r="11" spans="1:22" x14ac:dyDescent="0.3">
      <c r="A11" s="162" t="s">
        <v>154</v>
      </c>
      <c r="B11" s="274" t="s">
        <v>865</v>
      </c>
      <c r="C11" s="274" t="s">
        <v>866</v>
      </c>
      <c r="D11" s="163" t="s">
        <v>393</v>
      </c>
      <c r="E11" s="164" t="s">
        <v>156</v>
      </c>
      <c r="G11" s="52"/>
      <c r="H11" s="10"/>
      <c r="I11" s="277" t="s">
        <v>769</v>
      </c>
      <c r="J11" s="278" t="s">
        <v>862</v>
      </c>
      <c r="K11" s="278" t="s">
        <v>863</v>
      </c>
      <c r="L11" s="279" t="s">
        <v>393</v>
      </c>
      <c r="M11" s="113"/>
    </row>
    <row r="12" spans="1:22" x14ac:dyDescent="0.3">
      <c r="A12" s="275" t="s">
        <v>775</v>
      </c>
      <c r="B12" s="129">
        <f>E1F88!B3</f>
        <v>94.830769230769249</v>
      </c>
      <c r="C12" s="129">
        <f>E1F88!B4</f>
        <v>92.533333333333346</v>
      </c>
      <c r="D12" s="39">
        <f>COUNTA(E1F88!A8:A40)</f>
        <v>26</v>
      </c>
      <c r="E12" s="196" t="s">
        <v>381</v>
      </c>
      <c r="G12" s="52"/>
      <c r="H12" s="10"/>
      <c r="I12" s="280">
        <f>COUNTA(I15:I36)</f>
        <v>22</v>
      </c>
      <c r="J12" s="132">
        <f>AVERAGE(J15:J36)</f>
        <v>91.326415591983761</v>
      </c>
      <c r="K12" s="132">
        <f>AVERAGE(K15:K36)</f>
        <v>91.196363636363628</v>
      </c>
      <c r="L12" s="281">
        <f>SUM(L15:L36)</f>
        <v>240</v>
      </c>
    </row>
    <row r="13" spans="1:22" ht="14.4" customHeight="1" x14ac:dyDescent="0.3">
      <c r="A13" s="276"/>
      <c r="B13" s="129"/>
      <c r="C13" s="129"/>
      <c r="D13" s="39"/>
      <c r="E13" s="166"/>
      <c r="G13" s="52"/>
      <c r="H13" s="10"/>
      <c r="I13" s="282" t="s">
        <v>770</v>
      </c>
      <c r="J13" s="143"/>
      <c r="K13" s="143"/>
      <c r="L13" s="283"/>
    </row>
    <row r="14" spans="1:22" ht="14.4" customHeight="1" x14ac:dyDescent="0.3">
      <c r="A14" s="275" t="s">
        <v>776</v>
      </c>
      <c r="B14" s="129">
        <f>E1G23!B3</f>
        <v>83.338461538461544</v>
      </c>
      <c r="C14" s="129">
        <f>E1G23!B4</f>
        <v>85.90000000000002</v>
      </c>
      <c r="D14" s="39">
        <f>COUNTA(E1G23!A8:A40)</f>
        <v>26</v>
      </c>
      <c r="E14" s="196" t="s">
        <v>802</v>
      </c>
      <c r="G14" s="52"/>
      <c r="H14" s="10"/>
      <c r="I14" s="284" t="s">
        <v>864</v>
      </c>
      <c r="J14" s="131" t="s">
        <v>865</v>
      </c>
      <c r="K14" s="131" t="s">
        <v>866</v>
      </c>
      <c r="L14" s="285" t="s">
        <v>393</v>
      </c>
    </row>
    <row r="15" spans="1:22" x14ac:dyDescent="0.3">
      <c r="A15" s="276"/>
      <c r="B15" s="129"/>
      <c r="C15" s="129"/>
      <c r="D15" s="39"/>
      <c r="E15" s="166"/>
      <c r="G15" s="52"/>
      <c r="H15" s="10"/>
      <c r="I15" s="275" t="s">
        <v>775</v>
      </c>
      <c r="J15" s="129">
        <f>B12</f>
        <v>94.830769230769249</v>
      </c>
      <c r="K15" s="129">
        <f>C12</f>
        <v>92.533333333333346</v>
      </c>
      <c r="L15" s="166">
        <f>D12</f>
        <v>26</v>
      </c>
    </row>
    <row r="16" spans="1:22" x14ac:dyDescent="0.3">
      <c r="A16" s="275" t="s">
        <v>777</v>
      </c>
      <c r="B16" s="129">
        <f>E1L59!B3</f>
        <v>94.378571428571419</v>
      </c>
      <c r="C16" s="129">
        <f>E1L59!B4</f>
        <v>93.55</v>
      </c>
      <c r="D16" s="39">
        <f>COUNTA(E1L59!A8:A40)</f>
        <v>14</v>
      </c>
      <c r="E16" s="196" t="s">
        <v>381</v>
      </c>
      <c r="G16" s="52"/>
      <c r="H16" s="10"/>
      <c r="I16" s="275" t="s">
        <v>777</v>
      </c>
      <c r="J16" s="129">
        <f>B16</f>
        <v>94.378571428571419</v>
      </c>
      <c r="K16" s="129">
        <f>C16</f>
        <v>93.55</v>
      </c>
      <c r="L16" s="166">
        <f>D16</f>
        <v>14</v>
      </c>
    </row>
    <row r="17" spans="1:12" x14ac:dyDescent="0.3">
      <c r="A17" s="276"/>
      <c r="B17" s="129"/>
      <c r="C17" s="129"/>
      <c r="D17" s="39"/>
      <c r="E17" s="166"/>
      <c r="G17" s="52"/>
      <c r="H17" s="10"/>
      <c r="I17" s="165" t="s">
        <v>9</v>
      </c>
      <c r="J17" s="38">
        <f>B24</f>
        <v>96.2</v>
      </c>
      <c r="K17" s="38">
        <f>C24</f>
        <v>96.2</v>
      </c>
      <c r="L17" s="286">
        <f>D24</f>
        <v>4</v>
      </c>
    </row>
    <row r="18" spans="1:12" x14ac:dyDescent="0.3">
      <c r="A18" s="275" t="s">
        <v>778</v>
      </c>
      <c r="B18" s="129">
        <f>E1M87!B3</f>
        <v>95.871428571428581</v>
      </c>
      <c r="C18" s="129">
        <f>E1M87!B4</f>
        <v>97.850000000000009</v>
      </c>
      <c r="D18" s="39">
        <f>COUNTA(E1M87!A8:A40)</f>
        <v>14</v>
      </c>
      <c r="E18" s="196" t="s">
        <v>802</v>
      </c>
      <c r="G18" s="52"/>
      <c r="H18" s="10"/>
      <c r="I18" s="165" t="s">
        <v>7</v>
      </c>
      <c r="J18" s="40">
        <f>B26</f>
        <v>94.2</v>
      </c>
      <c r="K18" s="40">
        <f>C26</f>
        <v>94.2</v>
      </c>
      <c r="L18" s="287">
        <f>D26</f>
        <v>3</v>
      </c>
    </row>
    <row r="19" spans="1:12" x14ac:dyDescent="0.3">
      <c r="A19" s="276"/>
      <c r="B19" s="129"/>
      <c r="C19" s="129"/>
      <c r="D19" s="39"/>
      <c r="E19" s="166"/>
      <c r="G19" s="52"/>
      <c r="H19" s="10"/>
      <c r="I19" s="165" t="s">
        <v>2</v>
      </c>
      <c r="J19" s="42">
        <f>B28</f>
        <v>93.15</v>
      </c>
      <c r="K19" s="42">
        <f>C28</f>
        <v>93.15</v>
      </c>
      <c r="L19" s="288">
        <f>D28</f>
        <v>2</v>
      </c>
    </row>
    <row r="20" spans="1:12" x14ac:dyDescent="0.3">
      <c r="A20" s="275" t="s">
        <v>779</v>
      </c>
      <c r="B20" s="129">
        <f>E1N92!B3</f>
        <v>89.657142857142873</v>
      </c>
      <c r="C20" s="129">
        <f>E1N92!B4</f>
        <v>90.116666666666674</v>
      </c>
      <c r="D20" s="39">
        <f>COUNTA(E1N92!A8:A40)</f>
        <v>14</v>
      </c>
      <c r="E20" s="196" t="s">
        <v>802</v>
      </c>
      <c r="G20" s="52"/>
      <c r="H20" s="10"/>
      <c r="I20" s="275" t="s">
        <v>790</v>
      </c>
      <c r="J20" s="129">
        <f>B36</f>
        <v>68.585714285714275</v>
      </c>
      <c r="K20" s="129">
        <f>C36</f>
        <v>68.75</v>
      </c>
      <c r="L20" s="166">
        <f>D36</f>
        <v>14</v>
      </c>
    </row>
    <row r="21" spans="1:12" x14ac:dyDescent="0.3">
      <c r="A21" s="276"/>
      <c r="B21" s="129"/>
      <c r="C21" s="129"/>
      <c r="D21" s="39"/>
      <c r="E21" s="166"/>
      <c r="G21" s="52"/>
      <c r="H21" s="10"/>
      <c r="I21" s="165" t="s">
        <v>11</v>
      </c>
      <c r="J21" s="40">
        <f>B48</f>
        <v>98.368750000000006</v>
      </c>
      <c r="K21" s="40">
        <f>C48</f>
        <v>97.433333333333337</v>
      </c>
      <c r="L21" s="287">
        <f>D48</f>
        <v>16</v>
      </c>
    </row>
    <row r="22" spans="1:12" x14ac:dyDescent="0.3">
      <c r="A22" s="165" t="s">
        <v>5</v>
      </c>
      <c r="B22" s="38">
        <f>E1O32!B3</f>
        <v>90.292307692307702</v>
      </c>
      <c r="C22" s="38">
        <f>E1O32!B4</f>
        <v>93.183333333333337</v>
      </c>
      <c r="D22" s="44">
        <f>COUNTA(E1O32!A8:A40)</f>
        <v>13</v>
      </c>
      <c r="E22" s="166" t="s">
        <v>157</v>
      </c>
      <c r="G22" s="52"/>
      <c r="H22" s="10"/>
      <c r="I22" s="165" t="s">
        <v>15</v>
      </c>
      <c r="J22" s="42">
        <f>B56</f>
        <v>69.428571428571416</v>
      </c>
      <c r="K22" s="42">
        <f>C56</f>
        <v>69.3</v>
      </c>
      <c r="L22" s="288">
        <f>D56</f>
        <v>7</v>
      </c>
    </row>
    <row r="23" spans="1:12" x14ac:dyDescent="0.3">
      <c r="A23" s="167"/>
      <c r="B23" s="37"/>
      <c r="C23" s="37"/>
      <c r="D23" s="87"/>
      <c r="E23" s="168"/>
      <c r="G23" s="52"/>
      <c r="H23" s="10"/>
      <c r="I23" s="165" t="s">
        <v>18</v>
      </c>
      <c r="J23" s="42">
        <f>B60</f>
        <v>91.440000000000012</v>
      </c>
      <c r="K23" s="42">
        <f>C60</f>
        <v>91.440000000000012</v>
      </c>
      <c r="L23" s="288">
        <f>D60</f>
        <v>5</v>
      </c>
    </row>
    <row r="24" spans="1:12" x14ac:dyDescent="0.3">
      <c r="A24" s="165" t="s">
        <v>9</v>
      </c>
      <c r="B24" s="38">
        <f>E1S36!B3</f>
        <v>96.2</v>
      </c>
      <c r="C24" s="38">
        <f>E1S36!B4</f>
        <v>96.2</v>
      </c>
      <c r="D24" s="44">
        <f>COUNTA(E1S36!A8:A40)</f>
        <v>4</v>
      </c>
      <c r="E24" s="166" t="s">
        <v>381</v>
      </c>
      <c r="G24" s="52"/>
      <c r="H24" s="10"/>
      <c r="I24" s="165" t="s">
        <v>20</v>
      </c>
      <c r="J24" s="42">
        <f>B62</f>
        <v>93.179999999999993</v>
      </c>
      <c r="K24" s="42">
        <f>C62</f>
        <v>93.179999999999993</v>
      </c>
      <c r="L24" s="288">
        <f>D62</f>
        <v>5</v>
      </c>
    </row>
    <row r="25" spans="1:12" x14ac:dyDescent="0.3">
      <c r="A25" s="167"/>
      <c r="B25" s="37"/>
      <c r="C25" s="37"/>
      <c r="D25" s="87"/>
      <c r="E25" s="168"/>
      <c r="G25" s="52"/>
      <c r="H25" s="10"/>
      <c r="I25" s="165" t="s">
        <v>28</v>
      </c>
      <c r="J25" s="129">
        <f>B78</f>
        <v>90.17307692307692</v>
      </c>
      <c r="K25" s="129">
        <f>C78</f>
        <v>98.133333333333326</v>
      </c>
      <c r="L25" s="166">
        <f>D78</f>
        <v>26</v>
      </c>
    </row>
    <row r="26" spans="1:12" x14ac:dyDescent="0.3">
      <c r="A26" s="165" t="s">
        <v>7</v>
      </c>
      <c r="B26" s="40">
        <f>E1T20!B3</f>
        <v>94.2</v>
      </c>
      <c r="C26" s="40">
        <f>E1T20!B4</f>
        <v>94.2</v>
      </c>
      <c r="D26" s="88">
        <f>COUNTA(E1T20!B8:B40)</f>
        <v>3</v>
      </c>
      <c r="E26" s="169" t="s">
        <v>381</v>
      </c>
      <c r="G26" s="52"/>
      <c r="H26" s="10"/>
      <c r="I26" s="275" t="s">
        <v>811</v>
      </c>
      <c r="J26" s="129">
        <f>B80</f>
        <v>94.815384615384602</v>
      </c>
      <c r="K26" s="129">
        <f>C80</f>
        <v>92.633333333333326</v>
      </c>
      <c r="L26" s="166">
        <f>D80</f>
        <v>14</v>
      </c>
    </row>
    <row r="27" spans="1:12" x14ac:dyDescent="0.3">
      <c r="A27" s="167"/>
      <c r="B27" s="41"/>
      <c r="C27" s="41"/>
      <c r="D27" s="89"/>
      <c r="E27" s="170"/>
      <c r="G27" s="52"/>
      <c r="H27" s="10"/>
      <c r="I27" s="165" t="s">
        <v>31</v>
      </c>
      <c r="J27" s="129">
        <f>B84</f>
        <v>97.67692307692306</v>
      </c>
      <c r="K27" s="129">
        <f>C84</f>
        <v>98.133333333333326</v>
      </c>
      <c r="L27" s="166">
        <f>D84</f>
        <v>13</v>
      </c>
    </row>
    <row r="28" spans="1:12" ht="15" thickBot="1" x14ac:dyDescent="0.35">
      <c r="A28" s="171" t="s">
        <v>2</v>
      </c>
      <c r="B28" s="172">
        <f>E1T80!B3</f>
        <v>93.15</v>
      </c>
      <c r="C28" s="172">
        <f>E1T80!B4</f>
        <v>93.15</v>
      </c>
      <c r="D28" s="173">
        <f>COUNTA(E1T80!B8:B40)</f>
        <v>2</v>
      </c>
      <c r="E28" s="174" t="s">
        <v>381</v>
      </c>
      <c r="G28" s="52"/>
      <c r="H28" s="10"/>
      <c r="I28" s="165" t="s">
        <v>33</v>
      </c>
      <c r="J28" s="38">
        <f>B86</f>
        <v>98.172727272727286</v>
      </c>
      <c r="K28" s="38">
        <f>C86</f>
        <v>97.433333333333337</v>
      </c>
      <c r="L28" s="286">
        <f>D86</f>
        <v>11</v>
      </c>
    </row>
    <row r="29" spans="1:12" x14ac:dyDescent="0.3">
      <c r="G29" s="52"/>
      <c r="H29" s="10"/>
      <c r="I29" s="165" t="s">
        <v>35</v>
      </c>
      <c r="J29" s="38">
        <f>B88</f>
        <v>97.328571428571436</v>
      </c>
      <c r="K29" s="38">
        <f>C88</f>
        <v>97.216666666666683</v>
      </c>
      <c r="L29" s="286">
        <f>D88</f>
        <v>7</v>
      </c>
    </row>
    <row r="30" spans="1:12" x14ac:dyDescent="0.3">
      <c r="G30" s="52"/>
      <c r="H30" s="10"/>
      <c r="I30" s="275" t="s">
        <v>814</v>
      </c>
      <c r="J30" s="129">
        <f>B96</f>
        <v>88.266666666666652</v>
      </c>
      <c r="K30" s="129">
        <f>C96</f>
        <v>80.416666666666671</v>
      </c>
      <c r="L30" s="166">
        <f>D96</f>
        <v>24</v>
      </c>
    </row>
    <row r="31" spans="1:12" ht="15" thickBot="1" x14ac:dyDescent="0.35">
      <c r="G31" s="52"/>
      <c r="H31" s="10"/>
      <c r="I31" s="275" t="s">
        <v>821</v>
      </c>
      <c r="J31" s="129">
        <f>B122</f>
        <v>98</v>
      </c>
      <c r="K31" s="129">
        <f>C122</f>
        <v>98.36666666666666</v>
      </c>
      <c r="L31" s="166">
        <f>D122</f>
        <v>14</v>
      </c>
    </row>
    <row r="32" spans="1:12" ht="25.8" thickBot="1" x14ac:dyDescent="0.5">
      <c r="A32" s="268" t="s">
        <v>782</v>
      </c>
      <c r="B32" s="269"/>
      <c r="C32" s="269"/>
      <c r="D32" s="269"/>
      <c r="E32" s="270"/>
      <c r="G32" s="52"/>
      <c r="H32" s="10"/>
      <c r="I32" s="165" t="s">
        <v>48</v>
      </c>
      <c r="J32" s="38">
        <f>B132</f>
        <v>97.275000000000006</v>
      </c>
      <c r="K32" s="38">
        <f>C132</f>
        <v>97.066666666666663</v>
      </c>
      <c r="L32" s="286">
        <f>D132</f>
        <v>8</v>
      </c>
    </row>
    <row r="33" spans="1:13" ht="20.399999999999999" customHeight="1" x14ac:dyDescent="0.3">
      <c r="A33" s="291" t="s">
        <v>155</v>
      </c>
      <c r="B33" s="163" t="s">
        <v>392</v>
      </c>
      <c r="C33" s="163" t="s">
        <v>388</v>
      </c>
      <c r="D33" s="163" t="s">
        <v>393</v>
      </c>
      <c r="E33" s="164" t="s">
        <v>156</v>
      </c>
      <c r="G33" s="52"/>
      <c r="H33" s="10"/>
      <c r="I33" s="165" t="s">
        <v>54</v>
      </c>
      <c r="J33" s="129">
        <f>B154</f>
        <v>82.366666666666674</v>
      </c>
      <c r="K33" s="129">
        <f>C154</f>
        <v>82.366666666666674</v>
      </c>
      <c r="L33" s="166">
        <f>D154</f>
        <v>3</v>
      </c>
    </row>
    <row r="34" spans="1:13" x14ac:dyDescent="0.3">
      <c r="A34" s="275" t="s">
        <v>789</v>
      </c>
      <c r="B34" s="129">
        <f>E2K97!B3</f>
        <v>73.273684210526312</v>
      </c>
      <c r="C34" s="129">
        <f>E2K97!B4</f>
        <v>75.283333333333346</v>
      </c>
      <c r="D34" s="39">
        <f>COUNTA(E2K97!A8:A40)</f>
        <v>19</v>
      </c>
      <c r="E34" s="196" t="s">
        <v>802</v>
      </c>
      <c r="G34" s="52"/>
      <c r="H34" s="10"/>
      <c r="I34" s="165" t="s">
        <v>63</v>
      </c>
      <c r="J34" s="129">
        <f>B170</f>
        <v>82.893749999999997</v>
      </c>
      <c r="K34" s="129">
        <f>C170</f>
        <v>86.366666666666674</v>
      </c>
      <c r="L34" s="166">
        <f>D170</f>
        <v>16</v>
      </c>
    </row>
    <row r="35" spans="1:13" x14ac:dyDescent="0.3">
      <c r="A35" s="276"/>
      <c r="B35" s="129"/>
      <c r="C35" s="129"/>
      <c r="D35" s="39"/>
      <c r="E35" s="166"/>
      <c r="G35" s="52"/>
      <c r="H35" s="10"/>
      <c r="I35" s="165" t="s">
        <v>58</v>
      </c>
      <c r="J35" s="38">
        <f>B176</f>
        <v>90.35</v>
      </c>
      <c r="K35" s="38">
        <f>C176</f>
        <v>90.35</v>
      </c>
      <c r="L35" s="286">
        <f>D176</f>
        <v>4</v>
      </c>
    </row>
    <row r="36" spans="1:13" ht="15" thickBot="1" x14ac:dyDescent="0.35">
      <c r="A36" s="275" t="s">
        <v>790</v>
      </c>
      <c r="B36" s="129">
        <f>'E2088'!B3</f>
        <v>68.585714285714275</v>
      </c>
      <c r="C36" s="129">
        <f>'E2088'!B4</f>
        <v>68.75</v>
      </c>
      <c r="D36" s="39">
        <f>COUNTA('E2088'!A8:A40)</f>
        <v>14</v>
      </c>
      <c r="E36" s="196" t="s">
        <v>381</v>
      </c>
      <c r="G36" s="52"/>
      <c r="H36" s="10"/>
      <c r="I36" s="171" t="s">
        <v>70</v>
      </c>
      <c r="J36" s="289">
        <f>B196</f>
        <v>98.1</v>
      </c>
      <c r="K36" s="289">
        <f>C196</f>
        <v>98.1</v>
      </c>
      <c r="L36" s="290">
        <f>D196</f>
        <v>4</v>
      </c>
    </row>
    <row r="37" spans="1:13" x14ac:dyDescent="0.3">
      <c r="A37" s="276"/>
      <c r="B37" s="129"/>
      <c r="C37" s="129"/>
      <c r="D37" s="39"/>
      <c r="E37" s="166"/>
      <c r="G37" s="52"/>
      <c r="H37" s="10"/>
    </row>
    <row r="38" spans="1:13" x14ac:dyDescent="0.3">
      <c r="A38" s="275" t="s">
        <v>791</v>
      </c>
      <c r="B38" s="129">
        <f>E2Q70!B3</f>
        <v>83.757142857142853</v>
      </c>
      <c r="C38" s="129">
        <f>E2Q70!B4</f>
        <v>80.766666666666666</v>
      </c>
      <c r="D38" s="39">
        <f>COUNTA(E2Q70!A8:A40)</f>
        <v>14</v>
      </c>
      <c r="E38" s="196" t="s">
        <v>384</v>
      </c>
      <c r="G38" s="52"/>
      <c r="H38" s="10"/>
    </row>
    <row r="39" spans="1:13" ht="15" thickBot="1" x14ac:dyDescent="0.35">
      <c r="A39" s="276"/>
      <c r="B39" s="129"/>
      <c r="C39" s="129"/>
      <c r="D39" s="39"/>
      <c r="E39" s="166"/>
      <c r="G39" s="52"/>
      <c r="H39" s="10"/>
    </row>
    <row r="40" spans="1:13" ht="25.8" thickBot="1" x14ac:dyDescent="0.5">
      <c r="A40" s="275" t="s">
        <v>792</v>
      </c>
      <c r="B40" s="129">
        <f>E2Q71!B3</f>
        <v>87.828571428571422</v>
      </c>
      <c r="C40" s="129">
        <f>E2Q71!B4</f>
        <v>84.199999999999989</v>
      </c>
      <c r="D40" s="39">
        <f>COUNTA(E2Q71!A8:A40)</f>
        <v>14</v>
      </c>
      <c r="E40" s="196" t="s">
        <v>157</v>
      </c>
      <c r="G40" s="52"/>
      <c r="H40" s="10"/>
      <c r="I40" s="271" t="s">
        <v>780</v>
      </c>
      <c r="J40" s="272"/>
      <c r="K40" s="272"/>
      <c r="L40" s="273"/>
    </row>
    <row r="41" spans="1:13" x14ac:dyDescent="0.3">
      <c r="A41" s="276"/>
      <c r="B41" s="129"/>
      <c r="C41" s="129"/>
      <c r="D41" s="39"/>
      <c r="E41" s="166"/>
      <c r="G41" s="52"/>
      <c r="H41" s="10"/>
      <c r="I41" s="277" t="s">
        <v>769</v>
      </c>
      <c r="J41" s="278" t="s">
        <v>862</v>
      </c>
      <c r="K41" s="278" t="s">
        <v>863</v>
      </c>
      <c r="L41" s="279" t="s">
        <v>393</v>
      </c>
    </row>
    <row r="42" spans="1:13" x14ac:dyDescent="0.3">
      <c r="A42" s="275" t="s">
        <v>793</v>
      </c>
      <c r="B42" s="129">
        <f>E2Q74!B3</f>
        <v>86.635714285714272</v>
      </c>
      <c r="C42" s="129">
        <f>E2Q74!B4</f>
        <v>95.449999999999989</v>
      </c>
      <c r="D42" s="39">
        <f>COUNTA(E2Q74!A8:A40)</f>
        <v>14</v>
      </c>
      <c r="E42" s="196" t="s">
        <v>803</v>
      </c>
      <c r="G42" s="52"/>
      <c r="H42" s="10"/>
      <c r="I42" s="280">
        <f>COUNTA(I45:I74)</f>
        <v>30</v>
      </c>
      <c r="J42" s="132">
        <f>AVERAGE(J45:J74)</f>
        <v>80.972118156112884</v>
      </c>
      <c r="K42" s="132">
        <f>AVERAGE(K45:K74)</f>
        <v>79.762388888888879</v>
      </c>
      <c r="L42" s="281">
        <f>SUM(L45:L74)</f>
        <v>375</v>
      </c>
    </row>
    <row r="43" spans="1:13" x14ac:dyDescent="0.3">
      <c r="A43" s="276"/>
      <c r="B43" s="129"/>
      <c r="C43" s="129"/>
      <c r="D43" s="39"/>
      <c r="E43" s="166"/>
      <c r="G43" s="52"/>
      <c r="H43" s="10"/>
      <c r="I43" s="282" t="s">
        <v>770</v>
      </c>
      <c r="J43" s="143"/>
      <c r="K43" s="143"/>
      <c r="L43" s="283"/>
    </row>
    <row r="44" spans="1:13" x14ac:dyDescent="0.3">
      <c r="A44" s="275" t="s">
        <v>794</v>
      </c>
      <c r="B44" s="38">
        <f>E2R38!B3</f>
        <v>83.735714285714295</v>
      </c>
      <c r="C44" s="38">
        <f>E2R38!B4</f>
        <v>83.783333333333331</v>
      </c>
      <c r="D44" s="44">
        <f>COUNTA(E2R38!A8:A40)</f>
        <v>14</v>
      </c>
      <c r="E44" s="196" t="s">
        <v>780</v>
      </c>
      <c r="G44" s="52"/>
      <c r="H44" s="10"/>
      <c r="I44" s="284" t="s">
        <v>864</v>
      </c>
      <c r="J44" s="131" t="s">
        <v>865</v>
      </c>
      <c r="K44" s="131" t="s">
        <v>866</v>
      </c>
      <c r="L44" s="285" t="s">
        <v>393</v>
      </c>
    </row>
    <row r="45" spans="1:13" x14ac:dyDescent="0.3">
      <c r="A45" s="167"/>
      <c r="B45" s="37"/>
      <c r="C45" s="37"/>
      <c r="D45" s="87"/>
      <c r="E45" s="168"/>
      <c r="G45" s="52"/>
      <c r="H45" s="10"/>
      <c r="I45" s="275" t="s">
        <v>776</v>
      </c>
      <c r="J45" s="129">
        <f>B14</f>
        <v>83.338461538461544</v>
      </c>
      <c r="K45" s="129">
        <f>C14</f>
        <v>85.90000000000002</v>
      </c>
      <c r="L45" s="166">
        <f>D14</f>
        <v>26</v>
      </c>
      <c r="M45" s="298"/>
    </row>
    <row r="46" spans="1:13" x14ac:dyDescent="0.3">
      <c r="A46" s="275" t="s">
        <v>795</v>
      </c>
      <c r="B46" s="38">
        <f>E2R43!B3</f>
        <v>82.278571428571425</v>
      </c>
      <c r="C46" s="38">
        <f>E2R43!B4</f>
        <v>83.033333333333317</v>
      </c>
      <c r="D46" s="44">
        <f>COUNTA(E2R43!A8:A40)</f>
        <v>14</v>
      </c>
      <c r="E46" s="196" t="s">
        <v>157</v>
      </c>
      <c r="G46" s="52"/>
      <c r="H46" s="10"/>
      <c r="I46" s="275" t="s">
        <v>778</v>
      </c>
      <c r="J46" s="129">
        <f>B18</f>
        <v>95.871428571428581</v>
      </c>
      <c r="K46" s="129">
        <f>C18</f>
        <v>97.850000000000009</v>
      </c>
      <c r="L46" s="166">
        <f>D18</f>
        <v>14</v>
      </c>
    </row>
    <row r="47" spans="1:13" x14ac:dyDescent="0.3">
      <c r="A47" s="167"/>
      <c r="B47" s="37"/>
      <c r="C47" s="37"/>
      <c r="D47" s="87"/>
      <c r="E47" s="168"/>
      <c r="G47" s="52"/>
      <c r="H47" s="10"/>
      <c r="I47" s="275" t="s">
        <v>779</v>
      </c>
      <c r="J47" s="129">
        <f>B20</f>
        <v>89.657142857142873</v>
      </c>
      <c r="K47" s="129">
        <f>C20</f>
        <v>90.116666666666674</v>
      </c>
      <c r="L47" s="166">
        <f>D20</f>
        <v>14</v>
      </c>
      <c r="M47" s="298"/>
    </row>
    <row r="48" spans="1:13" x14ac:dyDescent="0.3">
      <c r="A48" s="165" t="s">
        <v>11</v>
      </c>
      <c r="B48" s="40">
        <f>E2R44!B3</f>
        <v>98.368750000000006</v>
      </c>
      <c r="C48" s="40">
        <f>E2R44!B4</f>
        <v>97.433333333333337</v>
      </c>
      <c r="D48" s="88">
        <f>COUNTA(E2R44!A8:A40)</f>
        <v>16</v>
      </c>
      <c r="E48" s="168" t="s">
        <v>381</v>
      </c>
      <c r="G48" s="52"/>
      <c r="H48" s="10"/>
      <c r="I48" s="275" t="s">
        <v>789</v>
      </c>
      <c r="J48" s="129">
        <f>B34</f>
        <v>73.273684210526312</v>
      </c>
      <c r="K48" s="129">
        <f>C34</f>
        <v>75.283333333333346</v>
      </c>
      <c r="L48" s="166">
        <f>D34</f>
        <v>19</v>
      </c>
    </row>
    <row r="49" spans="1:12" x14ac:dyDescent="0.3">
      <c r="A49" s="167"/>
      <c r="B49" s="41"/>
      <c r="C49" s="41"/>
      <c r="D49" s="89"/>
      <c r="E49" s="170"/>
      <c r="G49" s="52"/>
      <c r="H49" s="10"/>
      <c r="I49" s="275" t="s">
        <v>793</v>
      </c>
      <c r="J49" s="129">
        <f>B42</f>
        <v>86.635714285714272</v>
      </c>
      <c r="K49" s="129">
        <f>C42</f>
        <v>95.449999999999989</v>
      </c>
      <c r="L49" s="166">
        <f>D42</f>
        <v>14</v>
      </c>
    </row>
    <row r="50" spans="1:12" x14ac:dyDescent="0.3">
      <c r="A50" s="275" t="s">
        <v>796</v>
      </c>
      <c r="B50" s="42">
        <f>E2R51!B3</f>
        <v>87.057142857142836</v>
      </c>
      <c r="C50" s="42">
        <f>E2R51!B4</f>
        <v>86.34999999999998</v>
      </c>
      <c r="D50" s="90">
        <f>COUNTA(E2R51!A8:A40)</f>
        <v>14</v>
      </c>
      <c r="E50" s="224" t="s">
        <v>780</v>
      </c>
      <c r="G50" s="52"/>
      <c r="H50" s="10"/>
      <c r="I50" s="275" t="s">
        <v>794</v>
      </c>
      <c r="J50" s="38">
        <f>B44</f>
        <v>83.735714285714295</v>
      </c>
      <c r="K50" s="38">
        <f>C44</f>
        <v>83.783333333333331</v>
      </c>
      <c r="L50" s="286">
        <f>D44</f>
        <v>14</v>
      </c>
    </row>
    <row r="51" spans="1:12" x14ac:dyDescent="0.3">
      <c r="A51" s="167"/>
      <c r="B51" s="41"/>
      <c r="C51" s="41"/>
      <c r="D51" s="89"/>
      <c r="E51" s="170"/>
      <c r="G51" s="52"/>
      <c r="H51" s="10"/>
      <c r="I51" s="275" t="s">
        <v>796</v>
      </c>
      <c r="J51" s="42">
        <f>B50</f>
        <v>87.057142857142836</v>
      </c>
      <c r="K51" s="42">
        <f>C50</f>
        <v>86.34999999999998</v>
      </c>
      <c r="L51" s="288">
        <f>D50</f>
        <v>14</v>
      </c>
    </row>
    <row r="52" spans="1:12" x14ac:dyDescent="0.3">
      <c r="A52" s="275" t="s">
        <v>797</v>
      </c>
      <c r="B52" s="42">
        <f>E2R56!B3</f>
        <v>92.814285714285703</v>
      </c>
      <c r="C52" s="42">
        <f>E2R56!B4</f>
        <v>92.2</v>
      </c>
      <c r="D52" s="90">
        <f>COUNTA(E2R56!A8:A40)</f>
        <v>14</v>
      </c>
      <c r="E52" s="224" t="s">
        <v>157</v>
      </c>
      <c r="G52" s="52"/>
      <c r="H52" s="10"/>
      <c r="I52" s="275" t="s">
        <v>799</v>
      </c>
      <c r="J52" s="42">
        <f>B64</f>
        <v>66.025000000000006</v>
      </c>
      <c r="K52" s="42">
        <f>C64</f>
        <v>66.025000000000006</v>
      </c>
      <c r="L52" s="288">
        <f>D64</f>
        <v>4</v>
      </c>
    </row>
    <row r="53" spans="1:12" x14ac:dyDescent="0.3">
      <c r="A53" s="167"/>
      <c r="B53" s="41"/>
      <c r="C53" s="41"/>
      <c r="D53" s="89"/>
      <c r="E53" s="170"/>
      <c r="G53" s="52"/>
      <c r="H53" s="10"/>
      <c r="I53" s="275" t="s">
        <v>800</v>
      </c>
      <c r="J53" s="42">
        <f>B66</f>
        <v>62.1</v>
      </c>
      <c r="K53" s="42">
        <f>C66</f>
        <v>62.1</v>
      </c>
      <c r="L53" s="288">
        <f>D66</f>
        <v>3</v>
      </c>
    </row>
    <row r="54" spans="1:12" x14ac:dyDescent="0.3">
      <c r="A54" s="275" t="s">
        <v>798</v>
      </c>
      <c r="B54" s="42">
        <f>E2S59!B3</f>
        <v>85.478571428571428</v>
      </c>
      <c r="C54" s="42">
        <f>E2S59!B4</f>
        <v>83.433333333333337</v>
      </c>
      <c r="D54" s="90">
        <f>COUNTA(E2S59!A8:A40)</f>
        <v>14</v>
      </c>
      <c r="E54" s="224" t="s">
        <v>157</v>
      </c>
      <c r="G54" s="52"/>
      <c r="H54" s="10"/>
      <c r="I54" s="275" t="s">
        <v>801</v>
      </c>
      <c r="J54" s="42">
        <f>B68</f>
        <v>49.55</v>
      </c>
      <c r="K54" s="42">
        <f>C68</f>
        <v>49.55</v>
      </c>
      <c r="L54" s="288">
        <f>D68</f>
        <v>2</v>
      </c>
    </row>
    <row r="55" spans="1:12" x14ac:dyDescent="0.3">
      <c r="A55" s="167"/>
      <c r="B55" s="41"/>
      <c r="C55" s="41"/>
      <c r="D55" s="89"/>
      <c r="E55" s="170"/>
      <c r="G55" s="52"/>
      <c r="H55" s="10"/>
      <c r="I55" s="275" t="s">
        <v>810</v>
      </c>
      <c r="J55" s="129">
        <f>B76</f>
        <v>93.152000000000001</v>
      </c>
      <c r="K55" s="129">
        <f>C76</f>
        <v>86.300000000000011</v>
      </c>
      <c r="L55" s="166">
        <f>D76</f>
        <v>25</v>
      </c>
    </row>
    <row r="56" spans="1:12" x14ac:dyDescent="0.3">
      <c r="A56" s="165" t="s">
        <v>15</v>
      </c>
      <c r="B56" s="42">
        <f>E2V97!B3</f>
        <v>69.428571428571416</v>
      </c>
      <c r="C56" s="42">
        <f>E2V97!B4</f>
        <v>69.3</v>
      </c>
      <c r="D56" s="90">
        <f>COUNTA(E2V97!A8:A40)</f>
        <v>7</v>
      </c>
      <c r="E56" s="224" t="s">
        <v>381</v>
      </c>
      <c r="G56" s="52"/>
      <c r="H56" s="10"/>
      <c r="I56" s="275" t="s">
        <v>812</v>
      </c>
      <c r="J56" s="129">
        <f>B82</f>
        <v>93.950000000000017</v>
      </c>
      <c r="K56" s="129">
        <f>C82</f>
        <v>95.683333333333337</v>
      </c>
      <c r="L56" s="166">
        <f>D82</f>
        <v>14</v>
      </c>
    </row>
    <row r="57" spans="1:12" x14ac:dyDescent="0.3">
      <c r="A57" s="167"/>
      <c r="B57" s="41"/>
      <c r="C57" s="41"/>
      <c r="D57" s="89"/>
      <c r="E57" s="170"/>
      <c r="G57" s="52"/>
      <c r="H57" s="10"/>
      <c r="I57" s="275" t="s">
        <v>813</v>
      </c>
      <c r="J57" s="40">
        <f>B90</f>
        <v>57.3</v>
      </c>
      <c r="K57" s="40">
        <f>C90</f>
        <v>57.3</v>
      </c>
      <c r="L57" s="287">
        <f>D90</f>
        <v>1</v>
      </c>
    </row>
    <row r="58" spans="1:12" x14ac:dyDescent="0.3">
      <c r="A58" s="165" t="s">
        <v>25</v>
      </c>
      <c r="B58" s="42">
        <f>E2X03!B3</f>
        <v>65.51428571428572</v>
      </c>
      <c r="C58" s="42">
        <f>E2X03!B4</f>
        <v>67.95</v>
      </c>
      <c r="D58" s="90">
        <f>COUNTA(E2X03!A8:A40)</f>
        <v>7</v>
      </c>
      <c r="E58" s="224" t="s">
        <v>157</v>
      </c>
      <c r="G58" s="52"/>
      <c r="H58" s="10"/>
      <c r="I58" s="275" t="s">
        <v>815</v>
      </c>
      <c r="J58" s="129">
        <f>B98</f>
        <v>95.895238095238099</v>
      </c>
      <c r="K58" s="129">
        <f>C98</f>
        <v>95.033333333333346</v>
      </c>
      <c r="L58" s="166">
        <f>D98</f>
        <v>21</v>
      </c>
    </row>
    <row r="59" spans="1:12" x14ac:dyDescent="0.3">
      <c r="A59" s="167"/>
      <c r="B59" s="41"/>
      <c r="C59" s="41"/>
      <c r="D59" s="89"/>
      <c r="E59" s="170"/>
      <c r="G59" s="52"/>
      <c r="H59" s="10"/>
      <c r="I59" s="275" t="s">
        <v>819</v>
      </c>
      <c r="J59" s="38">
        <f>B108</f>
        <v>83.142857142857139</v>
      </c>
      <c r="K59" s="38">
        <f>C108</f>
        <v>81.333333333333329</v>
      </c>
      <c r="L59" s="286">
        <f>D108</f>
        <v>7</v>
      </c>
    </row>
    <row r="60" spans="1:12" x14ac:dyDescent="0.3">
      <c r="A60" s="165" t="s">
        <v>18</v>
      </c>
      <c r="B60" s="42">
        <f>E2Y74!B3</f>
        <v>91.440000000000012</v>
      </c>
      <c r="C60" s="42">
        <f>E2Y74!B4</f>
        <v>91.440000000000012</v>
      </c>
      <c r="D60" s="90">
        <f>COUNTA(E2Y74!A8:A40)</f>
        <v>5</v>
      </c>
      <c r="E60" s="224" t="s">
        <v>381</v>
      </c>
      <c r="G60" s="52"/>
      <c r="H60" s="10"/>
      <c r="I60" s="275" t="s">
        <v>820</v>
      </c>
      <c r="J60" s="129">
        <f>B120</f>
        <v>87.22</v>
      </c>
      <c r="K60" s="129">
        <f>C120</f>
        <v>76.033333333333331</v>
      </c>
      <c r="L60" s="166">
        <f>D120</f>
        <v>25</v>
      </c>
    </row>
    <row r="61" spans="1:12" x14ac:dyDescent="0.3">
      <c r="A61" s="167"/>
      <c r="B61" s="41"/>
      <c r="C61" s="41"/>
      <c r="D61" s="89"/>
      <c r="E61" s="170"/>
      <c r="G61" s="52"/>
      <c r="H61" s="10"/>
      <c r="I61" s="275" t="s">
        <v>822</v>
      </c>
      <c r="J61" s="129">
        <f>B124</f>
        <v>93.98571428571428</v>
      </c>
      <c r="K61" s="129">
        <f>C124</f>
        <v>91.766666666666666</v>
      </c>
      <c r="L61" s="166">
        <f>D124</f>
        <v>14</v>
      </c>
    </row>
    <row r="62" spans="1:12" x14ac:dyDescent="0.3">
      <c r="A62" s="165" t="s">
        <v>20</v>
      </c>
      <c r="B62" s="42">
        <f>E2Y86!B3</f>
        <v>93.179999999999993</v>
      </c>
      <c r="C62" s="42">
        <f>E2Y86!B4</f>
        <v>93.179999999999993</v>
      </c>
      <c r="D62" s="90">
        <f>COUNTA(E2Y86!A8:A40)</f>
        <v>5</v>
      </c>
      <c r="E62" s="224" t="s">
        <v>381</v>
      </c>
      <c r="G62" s="52"/>
      <c r="H62" s="10"/>
      <c r="I62" s="275" t="s">
        <v>823</v>
      </c>
      <c r="J62" s="129">
        <f>B126</f>
        <v>92.184615384615398</v>
      </c>
      <c r="K62" s="129">
        <f>C126</f>
        <v>86.833333333333329</v>
      </c>
      <c r="L62" s="166">
        <f>D126</f>
        <v>14</v>
      </c>
    </row>
    <row r="63" spans="1:12" x14ac:dyDescent="0.3">
      <c r="A63" s="167"/>
      <c r="B63" s="41"/>
      <c r="C63" s="41"/>
      <c r="D63" s="89"/>
      <c r="E63" s="170"/>
      <c r="G63" s="52"/>
      <c r="H63" s="10"/>
      <c r="I63" s="275" t="s">
        <v>824</v>
      </c>
      <c r="J63" s="129">
        <f>B128</f>
        <v>78.05714285714285</v>
      </c>
      <c r="K63" s="129">
        <f>C128</f>
        <v>72.466666666666654</v>
      </c>
      <c r="L63" s="166">
        <f>D128</f>
        <v>14</v>
      </c>
    </row>
    <row r="64" spans="1:12" x14ac:dyDescent="0.3">
      <c r="A64" s="275" t="s">
        <v>799</v>
      </c>
      <c r="B64" s="42">
        <f>E2Z32!B3</f>
        <v>66.025000000000006</v>
      </c>
      <c r="C64" s="42">
        <f>E2Z32!B4</f>
        <v>66.025000000000006</v>
      </c>
      <c r="D64" s="90">
        <f>COUNTA(E2Z32!A8:A40)</f>
        <v>4</v>
      </c>
      <c r="E64" s="224" t="s">
        <v>780</v>
      </c>
      <c r="G64" s="52"/>
      <c r="H64" s="10"/>
      <c r="I64" s="275" t="s">
        <v>825</v>
      </c>
      <c r="J64" s="38">
        <f>B130</f>
        <v>68.445454545454538</v>
      </c>
      <c r="K64" s="38">
        <f>C130</f>
        <v>58.050000000000004</v>
      </c>
      <c r="L64" s="286">
        <f>D130</f>
        <v>11</v>
      </c>
    </row>
    <row r="65" spans="1:12" x14ac:dyDescent="0.3">
      <c r="A65" s="167"/>
      <c r="B65" s="41"/>
      <c r="C65" s="41"/>
      <c r="D65" s="89"/>
      <c r="E65" s="170"/>
      <c r="G65" s="52"/>
      <c r="H65" s="10"/>
      <c r="I65" s="275" t="s">
        <v>826</v>
      </c>
      <c r="J65" s="42">
        <f>B136</f>
        <v>74.819999999999993</v>
      </c>
      <c r="K65" s="42">
        <f>C136</f>
        <v>74.819999999999993</v>
      </c>
      <c r="L65" s="288">
        <f>D136</f>
        <v>5</v>
      </c>
    </row>
    <row r="66" spans="1:12" x14ac:dyDescent="0.3">
      <c r="A66" s="275" t="s">
        <v>800</v>
      </c>
      <c r="B66" s="42">
        <f>E2Z70!B3</f>
        <v>62.1</v>
      </c>
      <c r="C66" s="42">
        <f>E2Z70!B4</f>
        <v>62.1</v>
      </c>
      <c r="D66" s="90">
        <f>COUNTA(E2Z70!A8:A40)</f>
        <v>3</v>
      </c>
      <c r="E66" s="224" t="s">
        <v>780</v>
      </c>
      <c r="G66" s="52"/>
      <c r="H66" s="10"/>
      <c r="I66" s="275" t="s">
        <v>827</v>
      </c>
      <c r="J66" s="42">
        <f>B140</f>
        <v>79.5</v>
      </c>
      <c r="K66" s="42">
        <f>C140</f>
        <v>79.5</v>
      </c>
      <c r="L66" s="288">
        <f>D140</f>
        <v>3</v>
      </c>
    </row>
    <row r="67" spans="1:12" x14ac:dyDescent="0.3">
      <c r="A67" s="167"/>
      <c r="B67" s="41"/>
      <c r="C67" s="41"/>
      <c r="D67" s="89"/>
      <c r="E67" s="170"/>
      <c r="G67" s="52"/>
      <c r="H67" s="10"/>
      <c r="I67" s="275" t="s">
        <v>832</v>
      </c>
      <c r="J67" s="129">
        <f>B150</f>
        <v>89.25</v>
      </c>
      <c r="K67" s="129">
        <f>C150</f>
        <v>91.483333333333334</v>
      </c>
      <c r="L67" s="166">
        <f>D150</f>
        <v>14</v>
      </c>
    </row>
    <row r="68" spans="1:12" x14ac:dyDescent="0.3">
      <c r="A68" s="275" t="s">
        <v>801</v>
      </c>
      <c r="B68" s="42">
        <f>E2Z71!B3</f>
        <v>49.55</v>
      </c>
      <c r="C68" s="42">
        <f>E2Z71!B4</f>
        <v>49.55</v>
      </c>
      <c r="D68" s="90">
        <f>COUNTA(E2Z71!A8:A40)</f>
        <v>2</v>
      </c>
      <c r="E68" s="224" t="s">
        <v>780</v>
      </c>
      <c r="G68" s="52"/>
      <c r="H68" s="10"/>
      <c r="I68" s="275" t="s">
        <v>833</v>
      </c>
      <c r="J68" s="129">
        <f>B152</f>
        <v>70.635714285714286</v>
      </c>
      <c r="K68" s="129">
        <f>C152</f>
        <v>76.166666666666671</v>
      </c>
      <c r="L68" s="166">
        <f>D152</f>
        <v>14</v>
      </c>
    </row>
    <row r="69" spans="1:12" x14ac:dyDescent="0.3">
      <c r="A69" s="167"/>
      <c r="B69" s="41"/>
      <c r="C69" s="41"/>
      <c r="D69" s="89"/>
      <c r="E69" s="170"/>
      <c r="G69" s="52"/>
      <c r="H69" s="10"/>
      <c r="I69" s="275" t="s">
        <v>836</v>
      </c>
      <c r="J69" s="129">
        <f>B166</f>
        <v>90.290909090909082</v>
      </c>
      <c r="K69" s="129">
        <f>C166</f>
        <v>85.06</v>
      </c>
      <c r="L69" s="166">
        <f>D166</f>
        <v>14</v>
      </c>
    </row>
    <row r="70" spans="1:12" ht="15" thickBot="1" x14ac:dyDescent="0.35">
      <c r="A70" s="171" t="s">
        <v>23</v>
      </c>
      <c r="B70" s="172">
        <f>E2Z80!B3</f>
        <v>78.95</v>
      </c>
      <c r="C70" s="172">
        <f>E2Z80!B4</f>
        <v>78.95</v>
      </c>
      <c r="D70" s="173">
        <f>COUNTA(E2Z80!A8:A40)</f>
        <v>2</v>
      </c>
      <c r="E70" s="174" t="s">
        <v>302</v>
      </c>
      <c r="G70" s="52"/>
      <c r="H70" s="10"/>
      <c r="I70" s="275" t="s">
        <v>837</v>
      </c>
      <c r="J70" s="129">
        <f>B168</f>
        <v>76.857142857142861</v>
      </c>
      <c r="K70" s="129">
        <f>C168</f>
        <v>75.766666666666666</v>
      </c>
      <c r="L70" s="166">
        <f>D168</f>
        <v>14</v>
      </c>
    </row>
    <row r="71" spans="1:12" x14ac:dyDescent="0.3">
      <c r="G71" s="52"/>
      <c r="H71" s="10"/>
      <c r="I71" s="275" t="s">
        <v>838</v>
      </c>
      <c r="J71" s="129">
        <f>B172</f>
        <v>85.464285714285708</v>
      </c>
      <c r="K71" s="129">
        <f>C172</f>
        <v>80.666666666666657</v>
      </c>
      <c r="L71" s="166">
        <f>D172</f>
        <v>14</v>
      </c>
    </row>
    <row r="72" spans="1:12" x14ac:dyDescent="0.3">
      <c r="G72" s="52"/>
      <c r="H72" s="10"/>
      <c r="I72" s="275" t="s">
        <v>839</v>
      </c>
      <c r="J72" s="38">
        <f>B174</f>
        <v>87.218181818181833</v>
      </c>
      <c r="K72" s="38">
        <f>C174</f>
        <v>87.300000000000011</v>
      </c>
      <c r="L72" s="286">
        <f>D174</f>
        <v>11</v>
      </c>
    </row>
    <row r="73" spans="1:12" ht="15" thickBot="1" x14ac:dyDescent="0.35">
      <c r="G73" s="52"/>
      <c r="H73" s="10"/>
      <c r="I73" s="275" t="s">
        <v>840</v>
      </c>
      <c r="J73" s="42">
        <f>B180</f>
        <v>74.900000000000006</v>
      </c>
      <c r="K73" s="42">
        <f>C180</f>
        <v>74.900000000000006</v>
      </c>
      <c r="L73" s="288">
        <f>D180</f>
        <v>2</v>
      </c>
    </row>
    <row r="74" spans="1:12" ht="25.8" thickBot="1" x14ac:dyDescent="0.5">
      <c r="A74" s="268" t="s">
        <v>783</v>
      </c>
      <c r="B74" s="269"/>
      <c r="C74" s="269"/>
      <c r="D74" s="269"/>
      <c r="E74" s="270"/>
      <c r="G74" s="52"/>
      <c r="H74" s="10"/>
      <c r="I74" s="292" t="s">
        <v>845</v>
      </c>
      <c r="J74" s="289">
        <f>B188</f>
        <v>79.649999999999991</v>
      </c>
      <c r="K74" s="289">
        <f>C188</f>
        <v>74</v>
      </c>
      <c r="L74" s="290">
        <f>D188</f>
        <v>14</v>
      </c>
    </row>
    <row r="75" spans="1:12" ht="28.8" x14ac:dyDescent="0.3">
      <c r="A75" s="291" t="s">
        <v>197</v>
      </c>
      <c r="B75" s="163" t="s">
        <v>392</v>
      </c>
      <c r="C75" s="163" t="s">
        <v>388</v>
      </c>
      <c r="D75" s="163" t="s">
        <v>393</v>
      </c>
      <c r="E75" s="164" t="s">
        <v>156</v>
      </c>
      <c r="G75" s="52"/>
      <c r="H75" s="10"/>
    </row>
    <row r="76" spans="1:12" x14ac:dyDescent="0.3">
      <c r="A76" s="275" t="s">
        <v>810</v>
      </c>
      <c r="B76" s="129">
        <f>'BD524'!B3</f>
        <v>93.152000000000001</v>
      </c>
      <c r="C76" s="129">
        <f>'BD524'!B4</f>
        <v>86.300000000000011</v>
      </c>
      <c r="D76" s="39">
        <f>COUNTA('BD524'!A8:A40)</f>
        <v>25</v>
      </c>
      <c r="E76" s="196" t="s">
        <v>780</v>
      </c>
      <c r="G76" s="52"/>
      <c r="H76" s="10"/>
    </row>
    <row r="77" spans="1:12" ht="15" thickBot="1" x14ac:dyDescent="0.35">
      <c r="A77" s="276"/>
      <c r="B77" s="129"/>
      <c r="C77" s="129"/>
      <c r="D77" s="39"/>
      <c r="E77" s="166"/>
      <c r="G77" s="52"/>
      <c r="H77" s="10"/>
    </row>
    <row r="78" spans="1:12" ht="25.8" thickBot="1" x14ac:dyDescent="0.5">
      <c r="A78" s="165" t="s">
        <v>28</v>
      </c>
      <c r="B78" s="129">
        <f>E3G97!B3</f>
        <v>90.17307692307692</v>
      </c>
      <c r="C78" s="129">
        <f>E3G97!B4</f>
        <v>98.133333333333326</v>
      </c>
      <c r="D78" s="39">
        <f>COUNTA(E3G97!A8:A40)</f>
        <v>26</v>
      </c>
      <c r="E78" s="196" t="s">
        <v>381</v>
      </c>
      <c r="G78" s="52"/>
      <c r="H78" s="10"/>
      <c r="I78" s="271" t="s">
        <v>766</v>
      </c>
      <c r="J78" s="272"/>
      <c r="K78" s="272"/>
      <c r="L78" s="273"/>
    </row>
    <row r="79" spans="1:12" x14ac:dyDescent="0.3">
      <c r="A79" s="276"/>
      <c r="B79" s="129"/>
      <c r="C79" s="129"/>
      <c r="D79" s="39"/>
      <c r="E79" s="166"/>
      <c r="G79" s="52"/>
      <c r="H79" s="10"/>
      <c r="I79" s="277" t="s">
        <v>769</v>
      </c>
      <c r="J79" s="278" t="s">
        <v>862</v>
      </c>
      <c r="K79" s="278" t="s">
        <v>863</v>
      </c>
      <c r="L79" s="279" t="s">
        <v>393</v>
      </c>
    </row>
    <row r="80" spans="1:12" x14ac:dyDescent="0.3">
      <c r="A80" s="275" t="s">
        <v>811</v>
      </c>
      <c r="B80" s="129">
        <f>E3J21!B3</f>
        <v>94.815384615384602</v>
      </c>
      <c r="C80" s="129">
        <f>E3J21!B4</f>
        <v>92.633333333333326</v>
      </c>
      <c r="D80" s="39">
        <f>COUNTA(E3J21!A8:A40)</f>
        <v>14</v>
      </c>
      <c r="E80" s="196" t="s">
        <v>381</v>
      </c>
      <c r="G80" s="52"/>
      <c r="H80" s="10"/>
      <c r="I80" s="280">
        <f>COUNTA(I83:I97)</f>
        <v>15</v>
      </c>
      <c r="J80" s="132">
        <f>AVERAGE(J83:J97)</f>
        <v>84.147588522588492</v>
      </c>
      <c r="K80" s="132">
        <f>AVERAGE(K83:K97)</f>
        <v>84.248888888888885</v>
      </c>
      <c r="L80" s="299">
        <f>SUM(L83:L97)</f>
        <v>177</v>
      </c>
    </row>
    <row r="81" spans="1:12" x14ac:dyDescent="0.3">
      <c r="A81" s="276"/>
      <c r="B81" s="129"/>
      <c r="C81" s="129"/>
      <c r="D81" s="39"/>
      <c r="E81" s="166"/>
      <c r="G81" s="52"/>
      <c r="H81" s="10"/>
      <c r="I81" s="282" t="s">
        <v>770</v>
      </c>
      <c r="J81" s="143"/>
      <c r="K81" s="143"/>
      <c r="L81" s="283"/>
    </row>
    <row r="82" spans="1:12" x14ac:dyDescent="0.3">
      <c r="A82" s="275" t="s">
        <v>812</v>
      </c>
      <c r="B82" s="129">
        <f>E3M31!B3</f>
        <v>93.950000000000017</v>
      </c>
      <c r="C82" s="129">
        <f>E3M31!B4</f>
        <v>95.683333333333337</v>
      </c>
      <c r="D82" s="39">
        <f>COUNTA(E3M31!A8:A40)</f>
        <v>14</v>
      </c>
      <c r="E82" s="196" t="s">
        <v>780</v>
      </c>
      <c r="G82" s="52"/>
      <c r="H82" s="10"/>
      <c r="I82" s="284" t="s">
        <v>864</v>
      </c>
      <c r="J82" s="131" t="s">
        <v>865</v>
      </c>
      <c r="K82" s="131" t="s">
        <v>866</v>
      </c>
      <c r="L82" s="285" t="s">
        <v>393</v>
      </c>
    </row>
    <row r="83" spans="1:12" x14ac:dyDescent="0.3">
      <c r="A83" s="276"/>
      <c r="B83" s="129"/>
      <c r="C83" s="129"/>
      <c r="D83" s="39"/>
      <c r="E83" s="166"/>
      <c r="G83" s="52"/>
      <c r="H83" s="10"/>
      <c r="I83" s="165" t="s">
        <v>5</v>
      </c>
      <c r="J83" s="38">
        <f>B22</f>
        <v>90.292307692307702</v>
      </c>
      <c r="K83" s="38">
        <f>C22</f>
        <v>93.183333333333337</v>
      </c>
      <c r="L83" s="286">
        <f>D22</f>
        <v>13</v>
      </c>
    </row>
    <row r="84" spans="1:12" x14ac:dyDescent="0.3">
      <c r="A84" s="165" t="s">
        <v>31</v>
      </c>
      <c r="B84" s="129">
        <f>E3O40!B3</f>
        <v>97.67692307692306</v>
      </c>
      <c r="C84" s="129">
        <f>E3O40!B4</f>
        <v>98.133333333333326</v>
      </c>
      <c r="D84" s="39">
        <f>COUNTA(E3O40!A8:A40)</f>
        <v>13</v>
      </c>
      <c r="E84" s="196" t="s">
        <v>381</v>
      </c>
      <c r="G84" s="52"/>
      <c r="H84" s="10"/>
      <c r="I84" s="275" t="s">
        <v>791</v>
      </c>
      <c r="J84" s="129">
        <f>B38</f>
        <v>83.757142857142853</v>
      </c>
      <c r="K84" s="129">
        <f>C38</f>
        <v>80.766666666666666</v>
      </c>
      <c r="L84" s="166">
        <f>D38</f>
        <v>14</v>
      </c>
    </row>
    <row r="85" spans="1:12" x14ac:dyDescent="0.3">
      <c r="A85" s="276"/>
      <c r="B85" s="129"/>
      <c r="C85" s="129"/>
      <c r="D85" s="39"/>
      <c r="E85" s="166"/>
      <c r="G85" s="52"/>
      <c r="H85" s="10"/>
      <c r="I85" s="275" t="s">
        <v>792</v>
      </c>
      <c r="J85" s="129">
        <f>B40</f>
        <v>87.828571428571422</v>
      </c>
      <c r="K85" s="129">
        <f>C40</f>
        <v>84.199999999999989</v>
      </c>
      <c r="L85" s="166">
        <f>D40</f>
        <v>14</v>
      </c>
    </row>
    <row r="86" spans="1:12" x14ac:dyDescent="0.3">
      <c r="A86" s="165" t="s">
        <v>33</v>
      </c>
      <c r="B86" s="38">
        <f>E3P16!B3</f>
        <v>98.172727272727286</v>
      </c>
      <c r="C86" s="38">
        <f>E3P16!B4</f>
        <v>97.433333333333337</v>
      </c>
      <c r="D86" s="44">
        <f>COUNTA(E3P16!A8:A40)</f>
        <v>11</v>
      </c>
      <c r="E86" s="196" t="s">
        <v>381</v>
      </c>
      <c r="G86" s="52"/>
      <c r="H86" s="10"/>
      <c r="I86" s="275" t="s">
        <v>795</v>
      </c>
      <c r="J86" s="38">
        <f>B46</f>
        <v>82.278571428571425</v>
      </c>
      <c r="K86" s="38">
        <f>C46</f>
        <v>83.033333333333317</v>
      </c>
      <c r="L86" s="286">
        <f>D46</f>
        <v>14</v>
      </c>
    </row>
    <row r="87" spans="1:12" x14ac:dyDescent="0.3">
      <c r="A87" s="167"/>
      <c r="B87" s="37"/>
      <c r="C87" s="37"/>
      <c r="D87" s="87"/>
      <c r="E87" s="168"/>
      <c r="G87" s="52"/>
      <c r="H87" s="10"/>
      <c r="I87" s="275" t="s">
        <v>797</v>
      </c>
      <c r="J87" s="42">
        <f>B52</f>
        <v>92.814285714285703</v>
      </c>
      <c r="K87" s="42">
        <f>C52</f>
        <v>92.2</v>
      </c>
      <c r="L87" s="288">
        <f>D52</f>
        <v>14</v>
      </c>
    </row>
    <row r="88" spans="1:12" x14ac:dyDescent="0.3">
      <c r="A88" s="165" t="s">
        <v>35</v>
      </c>
      <c r="B88" s="38">
        <f>E3R56!B3</f>
        <v>97.328571428571436</v>
      </c>
      <c r="C88" s="38">
        <f>E3R56!B4</f>
        <v>97.216666666666683</v>
      </c>
      <c r="D88" s="44">
        <f>COUNTA(E3R56!A8:A40)</f>
        <v>7</v>
      </c>
      <c r="E88" s="196" t="s">
        <v>381</v>
      </c>
      <c r="G88" s="52"/>
      <c r="H88" s="10"/>
      <c r="I88" s="275" t="s">
        <v>798</v>
      </c>
      <c r="J88" s="42">
        <f>B54</f>
        <v>85.478571428571428</v>
      </c>
      <c r="K88" s="42">
        <f>C54</f>
        <v>83.433333333333337</v>
      </c>
      <c r="L88" s="288">
        <f>D54</f>
        <v>14</v>
      </c>
    </row>
    <row r="89" spans="1:12" x14ac:dyDescent="0.3">
      <c r="A89" s="167"/>
      <c r="B89" s="37"/>
      <c r="C89" s="37"/>
      <c r="D89" s="87"/>
      <c r="E89" s="168"/>
      <c r="G89" s="52"/>
      <c r="H89" s="10"/>
      <c r="I89" s="165" t="s">
        <v>25</v>
      </c>
      <c r="J89" s="42">
        <f>B58</f>
        <v>65.51428571428572</v>
      </c>
      <c r="K89" s="42">
        <f>C58</f>
        <v>67.95</v>
      </c>
      <c r="L89" s="288">
        <f>D58</f>
        <v>7</v>
      </c>
    </row>
    <row r="90" spans="1:12" ht="15" thickBot="1" x14ac:dyDescent="0.35">
      <c r="A90" s="292" t="s">
        <v>813</v>
      </c>
      <c r="B90" s="293">
        <f>E3U26!B3</f>
        <v>57.3</v>
      </c>
      <c r="C90" s="293">
        <f>E3U26!B4</f>
        <v>57.3</v>
      </c>
      <c r="D90" s="294">
        <f>COUNTA(E3U26!A8:A40)</f>
        <v>1</v>
      </c>
      <c r="E90" s="295" t="s">
        <v>780</v>
      </c>
      <c r="G90" s="52"/>
      <c r="H90" s="10"/>
      <c r="I90" s="275" t="s">
        <v>816</v>
      </c>
      <c r="J90" s="129">
        <f>B100</f>
        <v>87.784615384615364</v>
      </c>
      <c r="K90" s="129">
        <f>C100</f>
        <v>85.383333333333326</v>
      </c>
      <c r="L90" s="166">
        <f>D100</f>
        <v>14</v>
      </c>
    </row>
    <row r="91" spans="1:12" x14ac:dyDescent="0.3">
      <c r="G91" s="52"/>
      <c r="H91" s="10"/>
      <c r="I91" s="275" t="s">
        <v>818</v>
      </c>
      <c r="J91" s="129">
        <f>B104</f>
        <v>85.157142857142873</v>
      </c>
      <c r="K91" s="129">
        <f>C104</f>
        <v>86.2</v>
      </c>
      <c r="L91" s="166">
        <f>D104</f>
        <v>14</v>
      </c>
    </row>
    <row r="92" spans="1:12" x14ac:dyDescent="0.3">
      <c r="G92" s="52"/>
      <c r="H92" s="10"/>
      <c r="I92" s="165" t="s">
        <v>39</v>
      </c>
      <c r="J92" s="38">
        <f>B106</f>
        <v>83.358333333333334</v>
      </c>
      <c r="K92" s="38">
        <f>C106</f>
        <v>83.283333333333331</v>
      </c>
      <c r="L92" s="286">
        <f>D106</f>
        <v>12</v>
      </c>
    </row>
    <row r="93" spans="1:12" ht="15" thickBot="1" x14ac:dyDescent="0.35">
      <c r="G93" s="52"/>
      <c r="H93" s="10"/>
      <c r="I93" s="275" t="s">
        <v>835</v>
      </c>
      <c r="J93" s="129">
        <f>B164</f>
        <v>93.441666666666663</v>
      </c>
      <c r="K93" s="129">
        <f>C164</f>
        <v>92.233333333333334</v>
      </c>
      <c r="L93" s="166">
        <f>D164</f>
        <v>18</v>
      </c>
    </row>
    <row r="94" spans="1:12" ht="25.8" thickBot="1" x14ac:dyDescent="0.5">
      <c r="A94" s="268" t="s">
        <v>784</v>
      </c>
      <c r="B94" s="269"/>
      <c r="C94" s="269"/>
      <c r="D94" s="269"/>
      <c r="E94" s="270"/>
      <c r="G94" s="52"/>
      <c r="H94" s="10"/>
      <c r="I94" s="165" t="s">
        <v>455</v>
      </c>
      <c r="J94" s="42">
        <f>B182</f>
        <v>90.6</v>
      </c>
      <c r="K94" s="42">
        <f>C182</f>
        <v>90.6</v>
      </c>
      <c r="L94" s="288">
        <f>D182</f>
        <v>1</v>
      </c>
    </row>
    <row r="95" spans="1:12" ht="28.8" x14ac:dyDescent="0.3">
      <c r="A95" s="291" t="s">
        <v>265</v>
      </c>
      <c r="B95" s="163" t="s">
        <v>392</v>
      </c>
      <c r="C95" s="163" t="s">
        <v>388</v>
      </c>
      <c r="D95" s="163" t="s">
        <v>393</v>
      </c>
      <c r="E95" s="164" t="s">
        <v>156</v>
      </c>
      <c r="G95" s="52"/>
      <c r="H95" s="10"/>
      <c r="I95" s="275" t="s">
        <v>847</v>
      </c>
      <c r="J95" s="129">
        <f>B192</f>
        <v>75.549999999999983</v>
      </c>
      <c r="K95" s="129">
        <f>C192</f>
        <v>77.783333333333317</v>
      </c>
      <c r="L95" s="166">
        <f>D192</f>
        <v>14</v>
      </c>
    </row>
    <row r="96" spans="1:12" x14ac:dyDescent="0.3">
      <c r="A96" s="275" t="s">
        <v>814</v>
      </c>
      <c r="B96" s="129">
        <f>E4H52!B3</f>
        <v>88.266666666666652</v>
      </c>
      <c r="C96" s="129">
        <f>E4H52!B4</f>
        <v>80.416666666666671</v>
      </c>
      <c r="D96" s="39">
        <f>COUNTA(E4H52!A8:A40)</f>
        <v>24</v>
      </c>
      <c r="E96" s="196" t="s">
        <v>381</v>
      </c>
      <c r="G96" s="52"/>
      <c r="H96" s="10"/>
      <c r="I96" s="165" t="s">
        <v>68</v>
      </c>
      <c r="J96" s="129">
        <f>B194</f>
        <v>80.008333333333326</v>
      </c>
      <c r="K96" s="129">
        <f>C194</f>
        <v>85.13333333333334</v>
      </c>
      <c r="L96" s="166">
        <f>D194</f>
        <v>12</v>
      </c>
    </row>
    <row r="97" spans="1:12" ht="15" thickBot="1" x14ac:dyDescent="0.35">
      <c r="A97" s="276"/>
      <c r="B97" s="129"/>
      <c r="C97" s="129"/>
      <c r="D97" s="39"/>
      <c r="E97" s="166"/>
      <c r="G97" s="52"/>
      <c r="H97" s="10"/>
      <c r="I97" s="171" t="s">
        <v>73</v>
      </c>
      <c r="J97" s="296">
        <f>B200</f>
        <v>78.349999999999994</v>
      </c>
      <c r="K97" s="296">
        <f>C200</f>
        <v>78.349999999999994</v>
      </c>
      <c r="L97" s="300">
        <f>D200</f>
        <v>2</v>
      </c>
    </row>
    <row r="98" spans="1:12" x14ac:dyDescent="0.3">
      <c r="A98" s="275" t="s">
        <v>815</v>
      </c>
      <c r="B98" s="129">
        <f>E4L77!B3</f>
        <v>95.895238095238099</v>
      </c>
      <c r="C98" s="129">
        <f>E4L77!B4</f>
        <v>95.033333333333346</v>
      </c>
      <c r="D98" s="39">
        <f>COUNTA(E4L77!A8:A40)</f>
        <v>21</v>
      </c>
      <c r="E98" s="196" t="s">
        <v>780</v>
      </c>
      <c r="G98" s="52"/>
      <c r="H98" s="10"/>
    </row>
    <row r="99" spans="1:12" x14ac:dyDescent="0.3">
      <c r="A99" s="276"/>
      <c r="B99" s="129"/>
      <c r="C99" s="129"/>
      <c r="D99" s="39"/>
      <c r="E99" s="166"/>
      <c r="G99" s="52"/>
      <c r="H99" s="10"/>
    </row>
    <row r="100" spans="1:12" ht="15" thickBot="1" x14ac:dyDescent="0.35">
      <c r="A100" s="275" t="s">
        <v>816</v>
      </c>
      <c r="B100" s="129">
        <f>E4L78!B3</f>
        <v>87.784615384615364</v>
      </c>
      <c r="C100" s="129">
        <f>E4L78!B4</f>
        <v>85.383333333333326</v>
      </c>
      <c r="D100" s="39">
        <f>COUNTA(E4L78!A8:A40)</f>
        <v>14</v>
      </c>
      <c r="E100" s="196" t="s">
        <v>157</v>
      </c>
      <c r="G100" s="52"/>
      <c r="H100" s="10"/>
    </row>
    <row r="101" spans="1:12" ht="25.8" thickBot="1" x14ac:dyDescent="0.5">
      <c r="A101" s="276"/>
      <c r="B101" s="129"/>
      <c r="C101" s="129"/>
      <c r="D101" s="39"/>
      <c r="E101" s="166"/>
      <c r="G101" s="52"/>
      <c r="H101" s="10"/>
      <c r="I101" s="271" t="s">
        <v>867</v>
      </c>
      <c r="J101" s="272"/>
      <c r="K101" s="272"/>
      <c r="L101" s="273"/>
    </row>
    <row r="102" spans="1:12" ht="28.8" x14ac:dyDescent="0.3">
      <c r="A102" s="275" t="s">
        <v>817</v>
      </c>
      <c r="B102" s="129">
        <f>E4N77!B3</f>
        <v>89.507142857142853</v>
      </c>
      <c r="C102" s="129">
        <f>E4N77!B4</f>
        <v>89.566666666666663</v>
      </c>
      <c r="D102" s="39">
        <f>COUNTA(E4N77!A8:A40)</f>
        <v>15</v>
      </c>
      <c r="E102" s="196" t="s">
        <v>303</v>
      </c>
      <c r="G102" s="52"/>
      <c r="H102" s="10"/>
      <c r="I102" s="277" t="s">
        <v>769</v>
      </c>
      <c r="J102" s="278" t="s">
        <v>862</v>
      </c>
      <c r="K102" s="278" t="s">
        <v>863</v>
      </c>
      <c r="L102" s="279" t="s">
        <v>393</v>
      </c>
    </row>
    <row r="103" spans="1:12" x14ac:dyDescent="0.3">
      <c r="A103" s="276"/>
      <c r="B103" s="129"/>
      <c r="C103" s="129"/>
      <c r="D103" s="39"/>
      <c r="E103" s="166"/>
      <c r="G103" s="52"/>
      <c r="H103" s="10"/>
      <c r="I103" s="280">
        <f>COUNTA(I106:I112)</f>
        <v>7</v>
      </c>
      <c r="J103" s="132">
        <f>AVERAGE(J106:J112)</f>
        <v>85.336904761904762</v>
      </c>
      <c r="K103" s="132">
        <f>AVERAGE(K106:K112)</f>
        <v>85.584523809523816</v>
      </c>
      <c r="L103" s="299">
        <f>SUM(L106:L112)</f>
        <v>30</v>
      </c>
    </row>
    <row r="104" spans="1:12" x14ac:dyDescent="0.3">
      <c r="A104" s="275" t="s">
        <v>818</v>
      </c>
      <c r="B104" s="129">
        <f>E4Q30!B3</f>
        <v>85.157142857142873</v>
      </c>
      <c r="C104" s="129">
        <f>E4Q30!B4</f>
        <v>86.2</v>
      </c>
      <c r="D104" s="39">
        <f>COUNTA(E4Q30!A8:A40)</f>
        <v>14</v>
      </c>
      <c r="E104" s="196" t="s">
        <v>157</v>
      </c>
      <c r="G104" s="52"/>
      <c r="H104" s="10"/>
      <c r="I104" s="282" t="s">
        <v>770</v>
      </c>
      <c r="J104" s="143"/>
      <c r="K104" s="143"/>
      <c r="L104" s="283"/>
    </row>
    <row r="105" spans="1:12" x14ac:dyDescent="0.3">
      <c r="A105" s="276"/>
      <c r="B105" s="129"/>
      <c r="C105" s="129"/>
      <c r="D105" s="39"/>
      <c r="E105" s="166"/>
      <c r="G105" s="52"/>
      <c r="H105" s="10"/>
      <c r="I105" s="284" t="s">
        <v>864</v>
      </c>
      <c r="J105" s="131" t="s">
        <v>865</v>
      </c>
      <c r="K105" s="131" t="s">
        <v>866</v>
      </c>
      <c r="L105" s="285" t="s">
        <v>393</v>
      </c>
    </row>
    <row r="106" spans="1:12" x14ac:dyDescent="0.3">
      <c r="A106" s="165" t="s">
        <v>39</v>
      </c>
      <c r="B106" s="38">
        <f>E4R18!B3</f>
        <v>83.358333333333334</v>
      </c>
      <c r="C106" s="38">
        <f>E4R18!B4</f>
        <v>83.283333333333331</v>
      </c>
      <c r="D106" s="44">
        <f>COUNTA(E4R18!A8:A40)</f>
        <v>12</v>
      </c>
      <c r="E106" s="196" t="s">
        <v>157</v>
      </c>
      <c r="G106" s="52"/>
      <c r="H106" s="10"/>
      <c r="I106" s="165" t="s">
        <v>23</v>
      </c>
      <c r="J106" s="42">
        <f>B70</f>
        <v>78.95</v>
      </c>
      <c r="K106" s="42">
        <f>C70</f>
        <v>78.95</v>
      </c>
      <c r="L106" s="288">
        <f>D70</f>
        <v>2</v>
      </c>
    </row>
    <row r="107" spans="1:12" x14ac:dyDescent="0.3">
      <c r="A107" s="167"/>
      <c r="B107" s="37"/>
      <c r="C107" s="37"/>
      <c r="D107" s="87"/>
      <c r="E107" s="168"/>
      <c r="G107" s="52"/>
      <c r="H107" s="10"/>
      <c r="I107" s="165" t="s">
        <v>41</v>
      </c>
      <c r="J107" s="40">
        <f>B110</f>
        <v>95.724999999999994</v>
      </c>
      <c r="K107" s="40">
        <f>C110</f>
        <v>95.724999999999994</v>
      </c>
      <c r="L107" s="287">
        <f>D110</f>
        <v>4</v>
      </c>
    </row>
    <row r="108" spans="1:12" x14ac:dyDescent="0.3">
      <c r="A108" s="275" t="s">
        <v>819</v>
      </c>
      <c r="B108" s="38">
        <f>E4S94!B3</f>
        <v>83.142857142857139</v>
      </c>
      <c r="C108" s="38">
        <f>E4S94!B4</f>
        <v>81.333333333333329</v>
      </c>
      <c r="D108" s="44">
        <f>COUNTA(E4S94!A8:A40)</f>
        <v>7</v>
      </c>
      <c r="E108" s="196" t="s">
        <v>780</v>
      </c>
      <c r="G108" s="52"/>
      <c r="H108" s="10"/>
      <c r="I108" s="165" t="s">
        <v>45</v>
      </c>
      <c r="J108" s="42">
        <f>B114</f>
        <v>95.8</v>
      </c>
      <c r="K108" s="42">
        <f>C114</f>
        <v>95.8</v>
      </c>
      <c r="L108" s="288">
        <f>D114</f>
        <v>1</v>
      </c>
    </row>
    <row r="109" spans="1:12" x14ac:dyDescent="0.3">
      <c r="A109" s="167"/>
      <c r="B109" s="37"/>
      <c r="C109" s="37"/>
      <c r="D109" s="87"/>
      <c r="E109" s="168"/>
      <c r="G109" s="52"/>
      <c r="H109" s="10"/>
      <c r="I109" s="165" t="s">
        <v>49</v>
      </c>
      <c r="J109" s="40">
        <f>B134</f>
        <v>88.949999999999989</v>
      </c>
      <c r="K109" s="40">
        <f>C134</f>
        <v>88.949999999999989</v>
      </c>
      <c r="L109" s="287">
        <f>D134</f>
        <v>6</v>
      </c>
    </row>
    <row r="110" spans="1:12" x14ac:dyDescent="0.3">
      <c r="A110" s="165" t="s">
        <v>41</v>
      </c>
      <c r="B110" s="40">
        <f>E4T63!B3</f>
        <v>95.724999999999994</v>
      </c>
      <c r="C110" s="40">
        <f>E4T63!B4</f>
        <v>95.724999999999994</v>
      </c>
      <c r="D110" s="88">
        <f>COUNTA(E4T63!A8:A40)</f>
        <v>4</v>
      </c>
      <c r="E110" s="168" t="s">
        <v>302</v>
      </c>
      <c r="G110" s="52"/>
      <c r="H110" s="10"/>
      <c r="I110" s="165" t="s">
        <v>454</v>
      </c>
      <c r="J110" s="38">
        <f>B158</f>
        <v>83.1</v>
      </c>
      <c r="K110" s="38">
        <f>C158</f>
        <v>83.1</v>
      </c>
      <c r="L110" s="286">
        <f>D158</f>
        <v>1</v>
      </c>
    </row>
    <row r="111" spans="1:12" x14ac:dyDescent="0.3">
      <c r="A111" s="167"/>
      <c r="B111" s="41"/>
      <c r="C111" s="41"/>
      <c r="D111" s="89"/>
      <c r="E111" s="170"/>
      <c r="G111" s="52"/>
      <c r="H111" s="10"/>
      <c r="I111" s="275" t="s">
        <v>846</v>
      </c>
      <c r="J111" s="129">
        <f>B190</f>
        <v>88.233333333333348</v>
      </c>
      <c r="K111" s="129">
        <f>C190</f>
        <v>89.966666666666683</v>
      </c>
      <c r="L111" s="166">
        <f>D190</f>
        <v>12</v>
      </c>
    </row>
    <row r="112" spans="1:12" ht="15" thickBot="1" x14ac:dyDescent="0.35">
      <c r="A112" s="165" t="s">
        <v>43</v>
      </c>
      <c r="B112" s="42">
        <f>E4T64!B3</f>
        <v>87.700000000000017</v>
      </c>
      <c r="C112" s="42">
        <f>E4T64!B4</f>
        <v>87.700000000000017</v>
      </c>
      <c r="D112" s="90">
        <f>COUNTA(E4T64!A8:A40)</f>
        <v>4</v>
      </c>
      <c r="E112" s="224" t="s">
        <v>303</v>
      </c>
      <c r="G112" s="52"/>
      <c r="H112" s="10"/>
      <c r="I112" s="171" t="s">
        <v>71</v>
      </c>
      <c r="J112" s="296">
        <f>B198</f>
        <v>66.599999999999994</v>
      </c>
      <c r="K112" s="296">
        <f>C198</f>
        <v>66.599999999999994</v>
      </c>
      <c r="L112" s="300">
        <f>D198</f>
        <v>4</v>
      </c>
    </row>
    <row r="113" spans="1:12" x14ac:dyDescent="0.3">
      <c r="A113" s="167"/>
      <c r="B113" s="41"/>
      <c r="C113" s="41"/>
      <c r="D113" s="89"/>
      <c r="E113" s="170"/>
      <c r="G113" s="52"/>
      <c r="H113" s="10"/>
    </row>
    <row r="114" spans="1:12" ht="15" thickBot="1" x14ac:dyDescent="0.35">
      <c r="A114" s="171" t="s">
        <v>45</v>
      </c>
      <c r="B114" s="172">
        <f>E4U23!B3</f>
        <v>95.8</v>
      </c>
      <c r="C114" s="172">
        <f>E4U23!B4</f>
        <v>95.8</v>
      </c>
      <c r="D114" s="173">
        <f>COUNTA(E4U23!A8:A40)</f>
        <v>1</v>
      </c>
      <c r="E114" s="174" t="s">
        <v>302</v>
      </c>
      <c r="G114" s="52"/>
      <c r="H114" s="10"/>
    </row>
    <row r="115" spans="1:12" x14ac:dyDescent="0.3">
      <c r="G115" s="52"/>
      <c r="H115" s="10"/>
    </row>
    <row r="116" spans="1:12" x14ac:dyDescent="0.3">
      <c r="G116" s="52"/>
      <c r="H116" s="10"/>
    </row>
    <row r="117" spans="1:12" ht="15" thickBot="1" x14ac:dyDescent="0.35">
      <c r="G117" s="52"/>
      <c r="H117" s="10"/>
    </row>
    <row r="118" spans="1:12" ht="25.8" thickBot="1" x14ac:dyDescent="0.5">
      <c r="A118" s="268" t="s">
        <v>785</v>
      </c>
      <c r="B118" s="269"/>
      <c r="C118" s="269"/>
      <c r="D118" s="269"/>
      <c r="E118" s="270"/>
      <c r="G118" s="52"/>
      <c r="H118" s="10"/>
      <c r="I118" s="271" t="s">
        <v>303</v>
      </c>
      <c r="J118" s="272"/>
      <c r="K118" s="272"/>
      <c r="L118" s="273"/>
    </row>
    <row r="119" spans="1:12" ht="28.8" x14ac:dyDescent="0.3">
      <c r="A119" s="291" t="s">
        <v>304</v>
      </c>
      <c r="B119" s="163" t="s">
        <v>392</v>
      </c>
      <c r="C119" s="163" t="s">
        <v>388</v>
      </c>
      <c r="D119" s="163" t="s">
        <v>393</v>
      </c>
      <c r="E119" s="164" t="s">
        <v>156</v>
      </c>
      <c r="G119" s="52"/>
      <c r="H119" s="10"/>
      <c r="I119" s="277" t="s">
        <v>769</v>
      </c>
      <c r="J119" s="278" t="s">
        <v>862</v>
      </c>
      <c r="K119" s="278" t="s">
        <v>863</v>
      </c>
      <c r="L119" s="279" t="s">
        <v>393</v>
      </c>
    </row>
    <row r="120" spans="1:12" x14ac:dyDescent="0.3">
      <c r="A120" s="275" t="s">
        <v>820</v>
      </c>
      <c r="B120" s="129">
        <f>E5N05!B3</f>
        <v>87.22</v>
      </c>
      <c r="C120" s="129">
        <f>E5N05!B4</f>
        <v>76.033333333333331</v>
      </c>
      <c r="D120" s="39">
        <f>COUNTA(E5N05!A8:A40)</f>
        <v>25</v>
      </c>
      <c r="E120" s="196" t="s">
        <v>780</v>
      </c>
      <c r="G120" s="52"/>
      <c r="H120" s="10"/>
      <c r="I120" s="280">
        <f>COUNTA(I123:I126)</f>
        <v>4</v>
      </c>
      <c r="J120" s="132">
        <f>AVERAGE(J123:J126)</f>
        <v>90.542410714285708</v>
      </c>
      <c r="K120" s="132">
        <f>AVERAGE(K123:K126)</f>
        <v>90.791666666666671</v>
      </c>
      <c r="L120" s="281">
        <f>SUM(L123:L126)</f>
        <v>45</v>
      </c>
    </row>
    <row r="121" spans="1:12" x14ac:dyDescent="0.3">
      <c r="A121" s="165"/>
      <c r="B121" s="129"/>
      <c r="C121" s="129"/>
      <c r="D121" s="39"/>
      <c r="E121" s="166"/>
      <c r="G121" s="52"/>
      <c r="H121" s="10"/>
      <c r="I121" s="282" t="s">
        <v>770</v>
      </c>
      <c r="J121" s="143"/>
      <c r="K121" s="143"/>
      <c r="L121" s="283"/>
    </row>
    <row r="122" spans="1:12" x14ac:dyDescent="0.3">
      <c r="A122" s="275" t="s">
        <v>821</v>
      </c>
      <c r="B122" s="129">
        <f>E5P05!B3</f>
        <v>98</v>
      </c>
      <c r="C122" s="129">
        <f>E5P05!B4</f>
        <v>98.36666666666666</v>
      </c>
      <c r="D122" s="39">
        <f>COUNTA(E5P05!A8:A40)</f>
        <v>14</v>
      </c>
      <c r="E122" s="196" t="s">
        <v>381</v>
      </c>
      <c r="G122" s="52"/>
      <c r="H122" s="10"/>
      <c r="I122" s="284" t="s">
        <v>864</v>
      </c>
      <c r="J122" s="131" t="s">
        <v>865</v>
      </c>
      <c r="K122" s="131" t="s">
        <v>866</v>
      </c>
      <c r="L122" s="285" t="s">
        <v>393</v>
      </c>
    </row>
    <row r="123" spans="1:12" x14ac:dyDescent="0.3">
      <c r="A123" s="165"/>
      <c r="B123" s="129"/>
      <c r="C123" s="129"/>
      <c r="D123" s="39"/>
      <c r="E123" s="166"/>
      <c r="G123" s="52"/>
      <c r="H123" s="10"/>
      <c r="I123" s="275" t="s">
        <v>817</v>
      </c>
      <c r="J123" s="129">
        <f>B102</f>
        <v>89.507142857142853</v>
      </c>
      <c r="K123" s="129">
        <f>C102</f>
        <v>89.566666666666663</v>
      </c>
      <c r="L123" s="166">
        <f>D102</f>
        <v>15</v>
      </c>
    </row>
    <row r="124" spans="1:12" x14ac:dyDescent="0.3">
      <c r="A124" s="275" t="s">
        <v>822</v>
      </c>
      <c r="B124" s="129">
        <f>E5P60!B3</f>
        <v>93.98571428571428</v>
      </c>
      <c r="C124" s="129">
        <f>E5P60!B4</f>
        <v>91.766666666666666</v>
      </c>
      <c r="D124" s="39">
        <f>COUNTA(E5P60!A8:A40)</f>
        <v>14</v>
      </c>
      <c r="E124" s="196" t="s">
        <v>780</v>
      </c>
      <c r="G124" s="52"/>
      <c r="H124" s="10"/>
      <c r="I124" s="165" t="s">
        <v>43</v>
      </c>
      <c r="J124" s="42">
        <f>B112</f>
        <v>87.700000000000017</v>
      </c>
      <c r="K124" s="42">
        <f>C112</f>
        <v>87.700000000000017</v>
      </c>
      <c r="L124" s="288">
        <f>D112</f>
        <v>4</v>
      </c>
    </row>
    <row r="125" spans="1:12" x14ac:dyDescent="0.3">
      <c r="A125" s="165"/>
      <c r="B125" s="129"/>
      <c r="C125" s="129"/>
      <c r="D125" s="39"/>
      <c r="E125" s="166"/>
      <c r="G125" s="52"/>
      <c r="H125" s="10"/>
      <c r="I125" s="275" t="s">
        <v>831</v>
      </c>
      <c r="J125" s="129">
        <f>B148</f>
        <v>92.512500000000003</v>
      </c>
      <c r="K125" s="129">
        <f>C148</f>
        <v>93.45</v>
      </c>
      <c r="L125" s="166">
        <f>D148</f>
        <v>24</v>
      </c>
    </row>
    <row r="126" spans="1:12" ht="15" thickBot="1" x14ac:dyDescent="0.35">
      <c r="A126" s="275" t="s">
        <v>823</v>
      </c>
      <c r="B126" s="129">
        <f>E5P62!B3</f>
        <v>92.184615384615398</v>
      </c>
      <c r="C126" s="129">
        <f>E5P62!B4</f>
        <v>86.833333333333329</v>
      </c>
      <c r="D126" s="39">
        <f>COUNTA(E5P62!A8:A40)</f>
        <v>14</v>
      </c>
      <c r="E126" s="196" t="s">
        <v>780</v>
      </c>
      <c r="G126" s="52"/>
      <c r="H126" s="10"/>
      <c r="I126" s="171" t="s">
        <v>56</v>
      </c>
      <c r="J126" s="289">
        <f>B156</f>
        <v>92.449999999999989</v>
      </c>
      <c r="K126" s="289">
        <f>C156</f>
        <v>92.449999999999989</v>
      </c>
      <c r="L126" s="290">
        <f>D156</f>
        <v>2</v>
      </c>
    </row>
    <row r="127" spans="1:12" x14ac:dyDescent="0.3">
      <c r="A127" s="165"/>
      <c r="B127" s="129"/>
      <c r="C127" s="129"/>
      <c r="D127" s="39"/>
      <c r="E127" s="166"/>
      <c r="G127" s="52"/>
      <c r="H127" s="10"/>
    </row>
    <row r="128" spans="1:12" x14ac:dyDescent="0.3">
      <c r="A128" s="275" t="s">
        <v>824</v>
      </c>
      <c r="B128" s="129">
        <f>E5Q90!B3</f>
        <v>78.05714285714285</v>
      </c>
      <c r="C128" s="129">
        <f>E5Q90!B4</f>
        <v>72.466666666666654</v>
      </c>
      <c r="D128" s="39">
        <f>COUNTA(E5Q90!A8:A40)</f>
        <v>14</v>
      </c>
      <c r="E128" s="196" t="s">
        <v>780</v>
      </c>
      <c r="G128" s="52"/>
      <c r="H128" s="10"/>
    </row>
    <row r="129" spans="1:12" ht="15" thickBot="1" x14ac:dyDescent="0.35">
      <c r="A129" s="165"/>
      <c r="B129" s="129"/>
      <c r="C129" s="129"/>
      <c r="D129" s="39"/>
      <c r="E129" s="166"/>
      <c r="G129" s="52"/>
      <c r="H129" s="10"/>
    </row>
    <row r="130" spans="1:12" ht="25.8" thickBot="1" x14ac:dyDescent="0.5">
      <c r="A130" s="275" t="s">
        <v>825</v>
      </c>
      <c r="B130" s="38">
        <f>E5T54!B3</f>
        <v>68.445454545454538</v>
      </c>
      <c r="C130" s="38">
        <f>E5T54!B4</f>
        <v>58.050000000000004</v>
      </c>
      <c r="D130" s="44">
        <f>COUNTA(E5T54!A8:A40)</f>
        <v>11</v>
      </c>
      <c r="E130" s="196" t="s">
        <v>780</v>
      </c>
      <c r="G130" s="52"/>
      <c r="H130" s="10"/>
      <c r="I130" s="271" t="s">
        <v>868</v>
      </c>
      <c r="J130" s="272"/>
      <c r="K130" s="272"/>
      <c r="L130" s="273"/>
    </row>
    <row r="131" spans="1:12" x14ac:dyDescent="0.3">
      <c r="A131" s="167"/>
      <c r="B131" s="37"/>
      <c r="C131" s="37"/>
      <c r="D131" s="87"/>
      <c r="E131" s="168"/>
      <c r="G131" s="52"/>
      <c r="H131" s="10"/>
      <c r="I131" s="277" t="s">
        <v>769</v>
      </c>
      <c r="J131" s="278" t="s">
        <v>862</v>
      </c>
      <c r="K131" s="278" t="s">
        <v>863</v>
      </c>
      <c r="L131" s="279" t="s">
        <v>393</v>
      </c>
    </row>
    <row r="132" spans="1:12" x14ac:dyDescent="0.3">
      <c r="A132" s="165" t="s">
        <v>48</v>
      </c>
      <c r="B132" s="38">
        <f>E5U43!B3</f>
        <v>97.275000000000006</v>
      </c>
      <c r="C132" s="38">
        <f>E5U43!B4</f>
        <v>97.066666666666663</v>
      </c>
      <c r="D132" s="44">
        <f>COUNTA(E5U43!A8:A40)</f>
        <v>8</v>
      </c>
      <c r="E132" s="196" t="s">
        <v>381</v>
      </c>
      <c r="G132" s="52"/>
      <c r="H132" s="10"/>
      <c r="I132" s="280">
        <f>COUNTA(I135:I136)</f>
        <v>2</v>
      </c>
      <c r="J132" s="132">
        <f>AVERAGE(J135:J136)</f>
        <v>89.25</v>
      </c>
      <c r="K132" s="132">
        <f>AVERAGE(K135:K136)</f>
        <v>89.25</v>
      </c>
      <c r="L132" s="299">
        <f>SUM(L135:L136)</f>
        <v>2</v>
      </c>
    </row>
    <row r="133" spans="1:12" x14ac:dyDescent="0.3">
      <c r="A133" s="167"/>
      <c r="B133" s="37"/>
      <c r="C133" s="37"/>
      <c r="D133" s="87"/>
      <c r="E133" s="168"/>
      <c r="G133" s="52"/>
      <c r="H133" s="10"/>
      <c r="I133" s="282" t="s">
        <v>770</v>
      </c>
      <c r="J133" s="143"/>
      <c r="K133" s="143"/>
      <c r="L133" s="283"/>
    </row>
    <row r="134" spans="1:12" x14ac:dyDescent="0.3">
      <c r="A134" s="165" t="s">
        <v>49</v>
      </c>
      <c r="B134" s="40">
        <f>E5U63!B3</f>
        <v>88.949999999999989</v>
      </c>
      <c r="C134" s="40">
        <f>E5U63!B4</f>
        <v>88.949999999999989</v>
      </c>
      <c r="D134" s="88">
        <f>COUNTA(E5U63!A8:A40)</f>
        <v>6</v>
      </c>
      <c r="E134" s="168" t="s">
        <v>302</v>
      </c>
      <c r="G134" s="52"/>
      <c r="H134" s="10"/>
      <c r="I134" s="284" t="s">
        <v>864</v>
      </c>
      <c r="J134" s="131" t="s">
        <v>865</v>
      </c>
      <c r="K134" s="131" t="s">
        <v>866</v>
      </c>
      <c r="L134" s="285" t="s">
        <v>393</v>
      </c>
    </row>
    <row r="135" spans="1:12" x14ac:dyDescent="0.3">
      <c r="A135" s="167"/>
      <c r="B135" s="41"/>
      <c r="C135" s="41"/>
      <c r="D135" s="89"/>
      <c r="E135" s="170"/>
      <c r="G135" s="52"/>
      <c r="H135" s="10"/>
      <c r="I135" s="165" t="s">
        <v>451</v>
      </c>
      <c r="J135" s="42">
        <f>B138</f>
        <v>96.1</v>
      </c>
      <c r="K135" s="42">
        <f>C138</f>
        <v>96.1</v>
      </c>
      <c r="L135" s="288">
        <f>D138</f>
        <v>1</v>
      </c>
    </row>
    <row r="136" spans="1:12" ht="15" thickBot="1" x14ac:dyDescent="0.35">
      <c r="A136" s="275" t="s">
        <v>826</v>
      </c>
      <c r="B136" s="42">
        <f>E5U89!B3</f>
        <v>74.819999999999993</v>
      </c>
      <c r="C136" s="42">
        <f>E5U89!B4</f>
        <v>74.819999999999993</v>
      </c>
      <c r="D136" s="90">
        <f>COUNTA(E5U89!A8:A40)</f>
        <v>5</v>
      </c>
      <c r="E136" s="224" t="s">
        <v>780</v>
      </c>
      <c r="G136" s="52"/>
      <c r="H136" s="10"/>
      <c r="I136" s="171" t="s">
        <v>453</v>
      </c>
      <c r="J136" s="172">
        <f>B142</f>
        <v>82.4</v>
      </c>
      <c r="K136" s="172">
        <f>C142</f>
        <v>82.4</v>
      </c>
      <c r="L136" s="301">
        <f>D142</f>
        <v>1</v>
      </c>
    </row>
    <row r="137" spans="1:12" x14ac:dyDescent="0.3">
      <c r="A137" s="167"/>
      <c r="B137" s="41"/>
      <c r="C137" s="41"/>
      <c r="D137" s="89"/>
      <c r="E137" s="170"/>
      <c r="G137" s="52"/>
      <c r="H137" s="10"/>
    </row>
    <row r="138" spans="1:12" x14ac:dyDescent="0.3">
      <c r="A138" s="165" t="s">
        <v>451</v>
      </c>
      <c r="B138" s="42">
        <f>E5V46!B3</f>
        <v>96.1</v>
      </c>
      <c r="C138" s="42">
        <f>E5V46!B4</f>
        <v>96.1</v>
      </c>
      <c r="D138" s="90">
        <f>COUNTA(E5V46!A8:A40)</f>
        <v>1</v>
      </c>
      <c r="E138" s="224" t="s">
        <v>830</v>
      </c>
      <c r="G138" s="52"/>
      <c r="H138" s="10"/>
    </row>
    <row r="139" spans="1:12" ht="15" thickBot="1" x14ac:dyDescent="0.35">
      <c r="A139" s="167"/>
      <c r="B139" s="41"/>
      <c r="C139" s="41"/>
      <c r="D139" s="89"/>
      <c r="E139" s="170"/>
      <c r="G139" s="52"/>
      <c r="H139" s="10"/>
    </row>
    <row r="140" spans="1:12" ht="25.8" thickBot="1" x14ac:dyDescent="0.5">
      <c r="A140" s="275" t="s">
        <v>827</v>
      </c>
      <c r="B140" s="42">
        <f>E5V69!B3</f>
        <v>79.5</v>
      </c>
      <c r="C140" s="42">
        <f>E5V69!B4</f>
        <v>79.5</v>
      </c>
      <c r="D140" s="90">
        <f>COUNTA(E5V69!A8:A40)</f>
        <v>3</v>
      </c>
      <c r="E140" s="224" t="s">
        <v>780</v>
      </c>
      <c r="G140" s="52"/>
      <c r="H140" s="10"/>
      <c r="I140" s="268" t="s">
        <v>843</v>
      </c>
      <c r="J140" s="269"/>
      <c r="K140" s="269"/>
      <c r="L140" s="270"/>
    </row>
    <row r="141" spans="1:12" x14ac:dyDescent="0.3">
      <c r="A141" s="167"/>
      <c r="B141" s="41"/>
      <c r="C141" s="41"/>
      <c r="D141" s="89"/>
      <c r="E141" s="170"/>
      <c r="G141" s="52"/>
      <c r="H141" s="10"/>
      <c r="I141" s="277" t="s">
        <v>769</v>
      </c>
      <c r="J141" s="278" t="s">
        <v>862</v>
      </c>
      <c r="K141" s="278" t="s">
        <v>863</v>
      </c>
      <c r="L141" s="279" t="s">
        <v>393</v>
      </c>
    </row>
    <row r="142" spans="1:12" ht="15" thickBot="1" x14ac:dyDescent="0.35">
      <c r="A142" s="171" t="s">
        <v>453</v>
      </c>
      <c r="B142" s="172">
        <f>E5V71!B3</f>
        <v>82.4</v>
      </c>
      <c r="C142" s="172">
        <f>E5V71!B4</f>
        <v>82.4</v>
      </c>
      <c r="D142" s="173">
        <f>COUNTA(E5V71!A8:A40)</f>
        <v>1</v>
      </c>
      <c r="E142" s="174" t="s">
        <v>830</v>
      </c>
      <c r="G142" s="52"/>
      <c r="H142" s="10"/>
      <c r="I142" s="280">
        <f>COUNTA(I145:I171)</f>
        <v>1</v>
      </c>
      <c r="J142" s="132">
        <f>AVERAGE(J145:J171)</f>
        <v>84.066666666666663</v>
      </c>
      <c r="K142" s="132">
        <f>AVERAGE(K145:K171)</f>
        <v>84.066666666666663</v>
      </c>
      <c r="L142" s="281">
        <f>SUM(L145:L171)</f>
        <v>3</v>
      </c>
    </row>
    <row r="143" spans="1:12" x14ac:dyDescent="0.3">
      <c r="G143" s="52"/>
      <c r="H143" s="10"/>
      <c r="I143" s="282" t="s">
        <v>770</v>
      </c>
      <c r="J143" s="143"/>
      <c r="K143" s="143"/>
      <c r="L143" s="283"/>
    </row>
    <row r="144" spans="1:12" x14ac:dyDescent="0.3">
      <c r="G144" s="52"/>
      <c r="H144" s="10"/>
      <c r="I144" s="284" t="s">
        <v>864</v>
      </c>
      <c r="J144" s="131" t="s">
        <v>865</v>
      </c>
      <c r="K144" s="131" t="s">
        <v>866</v>
      </c>
      <c r="L144" s="285" t="s">
        <v>393</v>
      </c>
    </row>
    <row r="145" spans="1:12" ht="15" thickBot="1" x14ac:dyDescent="0.35">
      <c r="G145" s="52"/>
      <c r="H145" s="10"/>
      <c r="I145" s="171" t="s">
        <v>60</v>
      </c>
      <c r="J145" s="293">
        <f>B178</f>
        <v>84.066666666666663</v>
      </c>
      <c r="K145" s="293">
        <f>C178</f>
        <v>84.066666666666663</v>
      </c>
      <c r="L145" s="302">
        <f>D178</f>
        <v>3</v>
      </c>
    </row>
    <row r="146" spans="1:12" ht="25.8" thickBot="1" x14ac:dyDescent="0.5">
      <c r="A146" s="268" t="s">
        <v>786</v>
      </c>
      <c r="B146" s="269"/>
      <c r="C146" s="269"/>
      <c r="D146" s="269"/>
      <c r="E146" s="270"/>
      <c r="G146" s="52"/>
      <c r="H146" s="10"/>
    </row>
    <row r="147" spans="1:12" ht="28.8" x14ac:dyDescent="0.3">
      <c r="A147" s="291" t="s">
        <v>305</v>
      </c>
      <c r="B147" s="163" t="s">
        <v>392</v>
      </c>
      <c r="C147" s="163" t="s">
        <v>388</v>
      </c>
      <c r="D147" s="163" t="s">
        <v>393</v>
      </c>
      <c r="E147" s="164" t="s">
        <v>156</v>
      </c>
      <c r="G147" s="52"/>
      <c r="H147" s="10"/>
    </row>
    <row r="148" spans="1:12" ht="28.8" x14ac:dyDescent="0.3">
      <c r="A148" s="275" t="s">
        <v>831</v>
      </c>
      <c r="B148" s="129">
        <f>E6D11!B3</f>
        <v>92.512500000000003</v>
      </c>
      <c r="C148" s="129">
        <f>E6D11!B4</f>
        <v>93.45</v>
      </c>
      <c r="D148" s="39">
        <f>COUNTA(E6D11!A8:A40)</f>
        <v>24</v>
      </c>
      <c r="E148" s="196" t="s">
        <v>303</v>
      </c>
      <c r="G148" s="52"/>
      <c r="H148" s="10"/>
    </row>
    <row r="149" spans="1:12" x14ac:dyDescent="0.3">
      <c r="A149" s="165"/>
      <c r="B149" s="129"/>
      <c r="C149" s="129"/>
      <c r="D149" s="39"/>
      <c r="E149" s="166"/>
      <c r="G149" s="52"/>
      <c r="H149" s="10"/>
    </row>
    <row r="150" spans="1:12" x14ac:dyDescent="0.3">
      <c r="A150" s="275" t="s">
        <v>832</v>
      </c>
      <c r="B150" s="129">
        <f>E6I47!B3</f>
        <v>89.25</v>
      </c>
      <c r="C150" s="129">
        <f>E6I47!B4</f>
        <v>91.483333333333334</v>
      </c>
      <c r="D150" s="39">
        <f>COUNTA(E6I47!A8:A40)</f>
        <v>14</v>
      </c>
      <c r="E150" s="196" t="s">
        <v>803</v>
      </c>
      <c r="G150" s="52"/>
      <c r="H150" s="10"/>
    </row>
    <row r="151" spans="1:12" x14ac:dyDescent="0.3">
      <c r="A151" s="165"/>
      <c r="B151" s="129"/>
      <c r="C151" s="129"/>
      <c r="D151" s="39"/>
      <c r="E151" s="166"/>
      <c r="G151" s="52"/>
      <c r="H151" s="10"/>
    </row>
    <row r="152" spans="1:12" x14ac:dyDescent="0.3">
      <c r="A152" s="275" t="s">
        <v>833</v>
      </c>
      <c r="B152" s="129">
        <f>E6I97!B3</f>
        <v>70.635714285714286</v>
      </c>
      <c r="C152" s="129">
        <f>E6I97!B4</f>
        <v>76.166666666666671</v>
      </c>
      <c r="D152" s="39">
        <f>COUNTA(E6I97!A8:A40)</f>
        <v>14</v>
      </c>
      <c r="E152" s="196" t="s">
        <v>780</v>
      </c>
      <c r="G152" s="52"/>
      <c r="H152" s="10"/>
    </row>
    <row r="153" spans="1:12" x14ac:dyDescent="0.3">
      <c r="A153" s="165"/>
      <c r="B153" s="129"/>
      <c r="C153" s="129"/>
      <c r="D153" s="39"/>
      <c r="E153" s="166"/>
      <c r="G153" s="52"/>
      <c r="H153" s="10"/>
    </row>
    <row r="154" spans="1:12" x14ac:dyDescent="0.3">
      <c r="A154" s="165" t="s">
        <v>54</v>
      </c>
      <c r="B154" s="129">
        <f>E6M77!B3</f>
        <v>82.366666666666674</v>
      </c>
      <c r="C154" s="129">
        <f>E6M77!B4</f>
        <v>82.366666666666674</v>
      </c>
      <c r="D154" s="39">
        <f>COUNTA(E6M77!A8:A40)</f>
        <v>3</v>
      </c>
      <c r="E154" s="196" t="s">
        <v>381</v>
      </c>
      <c r="G154" s="52"/>
      <c r="H154" s="10"/>
    </row>
    <row r="155" spans="1:12" x14ac:dyDescent="0.3">
      <c r="A155" s="165"/>
      <c r="B155" s="129"/>
      <c r="C155" s="129"/>
      <c r="D155" s="39"/>
      <c r="E155" s="166"/>
      <c r="G155" s="52"/>
      <c r="H155" s="10"/>
    </row>
    <row r="156" spans="1:12" ht="28.8" x14ac:dyDescent="0.3">
      <c r="A156" s="165" t="s">
        <v>56</v>
      </c>
      <c r="B156" s="129">
        <f>E6N26!B3</f>
        <v>92.449999999999989</v>
      </c>
      <c r="C156" s="129">
        <f>E6N26!B4</f>
        <v>92.449999999999989</v>
      </c>
      <c r="D156" s="39">
        <f>COUNTA(E6N26!A8:A40)</f>
        <v>2</v>
      </c>
      <c r="E156" s="196" t="s">
        <v>303</v>
      </c>
      <c r="G156" s="52"/>
      <c r="H156" s="10"/>
    </row>
    <row r="157" spans="1:12" x14ac:dyDescent="0.3">
      <c r="A157" s="165"/>
      <c r="B157" s="129"/>
      <c r="C157" s="129"/>
      <c r="D157" s="39"/>
      <c r="E157" s="166"/>
      <c r="G157" s="52"/>
      <c r="H157" s="10"/>
    </row>
    <row r="158" spans="1:12" ht="15" thickBot="1" x14ac:dyDescent="0.35">
      <c r="A158" s="171" t="s">
        <v>454</v>
      </c>
      <c r="B158" s="296">
        <f>E6N37!B3</f>
        <v>83.1</v>
      </c>
      <c r="C158" s="296">
        <f>E6N37!B4</f>
        <v>83.1</v>
      </c>
      <c r="D158" s="297">
        <f>COUNTA(E6N37!A8:A40)</f>
        <v>1</v>
      </c>
      <c r="E158" s="197" t="s">
        <v>302</v>
      </c>
      <c r="G158" s="52"/>
      <c r="H158" s="10"/>
    </row>
    <row r="159" spans="1:12" x14ac:dyDescent="0.3">
      <c r="G159" s="52"/>
      <c r="H159" s="10"/>
    </row>
    <row r="160" spans="1:12" x14ac:dyDescent="0.3">
      <c r="G160" s="52"/>
      <c r="H160" s="10"/>
    </row>
    <row r="161" spans="1:8" ht="15" thickBot="1" x14ac:dyDescent="0.35">
      <c r="G161" s="52"/>
      <c r="H161" s="10"/>
    </row>
    <row r="162" spans="1:8" ht="25.8" thickBot="1" x14ac:dyDescent="0.5">
      <c r="A162" s="268" t="s">
        <v>787</v>
      </c>
      <c r="B162" s="269"/>
      <c r="C162" s="269"/>
      <c r="D162" s="269"/>
      <c r="E162" s="270"/>
      <c r="G162" s="52"/>
      <c r="H162" s="10"/>
    </row>
    <row r="163" spans="1:8" ht="28.8" x14ac:dyDescent="0.3">
      <c r="A163" s="291" t="s">
        <v>306</v>
      </c>
      <c r="B163" s="163" t="s">
        <v>392</v>
      </c>
      <c r="C163" s="163" t="s">
        <v>388</v>
      </c>
      <c r="D163" s="163" t="s">
        <v>393</v>
      </c>
      <c r="E163" s="164" t="s">
        <v>156</v>
      </c>
      <c r="G163" s="52"/>
      <c r="H163" s="10"/>
    </row>
    <row r="164" spans="1:8" x14ac:dyDescent="0.3">
      <c r="A164" s="275" t="s">
        <v>835</v>
      </c>
      <c r="B164" s="129">
        <f>E7G51!B3</f>
        <v>93.441666666666663</v>
      </c>
      <c r="C164" s="129">
        <f>E7G51!B4</f>
        <v>92.233333333333334</v>
      </c>
      <c r="D164" s="39">
        <f>COUNTA(E7G51!A8:A40)</f>
        <v>18</v>
      </c>
      <c r="E164" s="196" t="s">
        <v>157</v>
      </c>
      <c r="G164" s="52"/>
      <c r="H164" s="10"/>
    </row>
    <row r="165" spans="1:8" x14ac:dyDescent="0.3">
      <c r="A165" s="165"/>
      <c r="B165" s="129"/>
      <c r="C165" s="129"/>
      <c r="D165" s="39"/>
      <c r="E165" s="166"/>
      <c r="G165" s="52"/>
      <c r="H165" s="10"/>
    </row>
    <row r="166" spans="1:8" x14ac:dyDescent="0.3">
      <c r="A166" s="275" t="s">
        <v>836</v>
      </c>
      <c r="B166" s="129">
        <f>E7H52!B3</f>
        <v>90.290909090909082</v>
      </c>
      <c r="C166" s="129">
        <f>E7H52!B4</f>
        <v>85.06</v>
      </c>
      <c r="D166" s="39">
        <f>COUNTA(E7H52!A8:A40)</f>
        <v>14</v>
      </c>
      <c r="E166" s="196" t="s">
        <v>780</v>
      </c>
      <c r="G166" s="52"/>
      <c r="H166" s="10"/>
    </row>
    <row r="167" spans="1:8" x14ac:dyDescent="0.3">
      <c r="A167" s="165"/>
      <c r="B167" s="129"/>
      <c r="C167" s="129"/>
      <c r="D167" s="39"/>
      <c r="E167" s="166"/>
      <c r="G167" s="52"/>
      <c r="H167" s="10"/>
    </row>
    <row r="168" spans="1:8" x14ac:dyDescent="0.3">
      <c r="A168" s="275" t="s">
        <v>837</v>
      </c>
      <c r="B168" s="129">
        <f>E7I87!B3</f>
        <v>76.857142857142861</v>
      </c>
      <c r="C168" s="129">
        <f>E7I87!B4</f>
        <v>75.766666666666666</v>
      </c>
      <c r="D168" s="39">
        <f>COUNTA(E7I87!A8:A40)</f>
        <v>14</v>
      </c>
      <c r="E168" s="196" t="s">
        <v>780</v>
      </c>
      <c r="G168" s="52"/>
      <c r="H168" s="10"/>
    </row>
    <row r="169" spans="1:8" x14ac:dyDescent="0.3">
      <c r="A169" s="165"/>
      <c r="B169" s="129"/>
      <c r="C169" s="129"/>
      <c r="D169" s="39"/>
      <c r="E169" s="166"/>
      <c r="G169" s="52"/>
      <c r="H169" s="10"/>
    </row>
    <row r="170" spans="1:8" x14ac:dyDescent="0.3">
      <c r="A170" s="165" t="s">
        <v>63</v>
      </c>
      <c r="B170" s="129">
        <f>E7I95!B3</f>
        <v>82.893749999999997</v>
      </c>
      <c r="C170" s="129">
        <f>E7I95!B4</f>
        <v>86.366666666666674</v>
      </c>
      <c r="D170" s="39">
        <f>COUNTA(E7I95!A8:A40)</f>
        <v>16</v>
      </c>
      <c r="E170" s="196" t="s">
        <v>381</v>
      </c>
      <c r="G170" s="52"/>
      <c r="H170" s="10"/>
    </row>
    <row r="171" spans="1:8" x14ac:dyDescent="0.3">
      <c r="A171" s="165"/>
      <c r="B171" s="129"/>
      <c r="C171" s="129"/>
      <c r="D171" s="39"/>
      <c r="E171" s="166"/>
      <c r="G171" s="52"/>
      <c r="H171" s="10"/>
    </row>
    <row r="172" spans="1:8" x14ac:dyDescent="0.3">
      <c r="A172" s="275" t="s">
        <v>838</v>
      </c>
      <c r="B172" s="129">
        <f>E7J67!B3</f>
        <v>85.464285714285708</v>
      </c>
      <c r="C172" s="129">
        <f>E7J67!B4</f>
        <v>80.666666666666657</v>
      </c>
      <c r="D172" s="39">
        <f>COUNTA(E7J67!A8:A40)</f>
        <v>14</v>
      </c>
      <c r="E172" s="196" t="s">
        <v>780</v>
      </c>
      <c r="G172" s="52"/>
      <c r="H172" s="10"/>
    </row>
    <row r="173" spans="1:8" x14ac:dyDescent="0.3">
      <c r="A173" s="165"/>
      <c r="B173" s="129"/>
      <c r="C173" s="129"/>
      <c r="D173" s="39"/>
      <c r="E173" s="166"/>
      <c r="G173" s="52"/>
      <c r="H173" s="10"/>
    </row>
    <row r="174" spans="1:8" x14ac:dyDescent="0.3">
      <c r="A174" s="275" t="s">
        <v>839</v>
      </c>
      <c r="B174" s="38">
        <f>E7L15!B3</f>
        <v>87.218181818181833</v>
      </c>
      <c r="C174" s="38">
        <f>E7L15!B4</f>
        <v>87.300000000000011</v>
      </c>
      <c r="D174" s="44">
        <f>COUNTA(E7L15!A8:A40)</f>
        <v>11</v>
      </c>
      <c r="E174" s="196" t="s">
        <v>780</v>
      </c>
      <c r="G174" s="52"/>
      <c r="H174" s="10"/>
    </row>
    <row r="175" spans="1:8" x14ac:dyDescent="0.3">
      <c r="A175" s="167"/>
      <c r="B175" s="37"/>
      <c r="C175" s="37"/>
      <c r="D175" s="87"/>
      <c r="E175" s="168"/>
      <c r="G175" s="52"/>
      <c r="H175" s="10"/>
    </row>
    <row r="176" spans="1:8" x14ac:dyDescent="0.3">
      <c r="A176" s="165" t="s">
        <v>58</v>
      </c>
      <c r="B176" s="38">
        <f>E7M59!B3</f>
        <v>90.35</v>
      </c>
      <c r="C176" s="38">
        <f>E7M59!B4</f>
        <v>90.35</v>
      </c>
      <c r="D176" s="44">
        <f>COUNTA(E7M59!A8:A40)</f>
        <v>4</v>
      </c>
      <c r="E176" s="196" t="s">
        <v>381</v>
      </c>
      <c r="G176" s="52"/>
      <c r="H176" s="10"/>
    </row>
    <row r="177" spans="1:8" x14ac:dyDescent="0.3">
      <c r="A177" s="167"/>
      <c r="B177" s="37"/>
      <c r="C177" s="37"/>
      <c r="D177" s="87"/>
      <c r="E177" s="168"/>
      <c r="G177" s="52"/>
      <c r="H177" s="10"/>
    </row>
    <row r="178" spans="1:8" x14ac:dyDescent="0.3">
      <c r="A178" s="165" t="s">
        <v>60</v>
      </c>
      <c r="B178" s="40">
        <f>E7M98!B3</f>
        <v>84.066666666666663</v>
      </c>
      <c r="C178" s="40">
        <f>E7M98!B4</f>
        <v>84.066666666666663</v>
      </c>
      <c r="D178" s="88">
        <f>COUNTA(E7M98!A8:A40)</f>
        <v>3</v>
      </c>
      <c r="E178" s="168" t="s">
        <v>843</v>
      </c>
      <c r="G178" s="52"/>
      <c r="H178" s="10"/>
    </row>
    <row r="179" spans="1:8" x14ac:dyDescent="0.3">
      <c r="A179" s="167"/>
      <c r="B179" s="41"/>
      <c r="C179" s="41"/>
      <c r="D179" s="89"/>
      <c r="E179" s="170"/>
      <c r="G179" s="52"/>
      <c r="H179" s="10"/>
    </row>
    <row r="180" spans="1:8" x14ac:dyDescent="0.3">
      <c r="A180" s="275" t="s">
        <v>840</v>
      </c>
      <c r="B180" s="42">
        <f>E7M99!B3</f>
        <v>74.900000000000006</v>
      </c>
      <c r="C180" s="42">
        <f>E7M99!B4</f>
        <v>74.900000000000006</v>
      </c>
      <c r="D180" s="90">
        <f>COUNTA(E7M99!A8:A40)</f>
        <v>2</v>
      </c>
      <c r="E180" s="224" t="s">
        <v>780</v>
      </c>
      <c r="G180" s="52"/>
      <c r="H180" s="10"/>
    </row>
    <row r="181" spans="1:8" x14ac:dyDescent="0.3">
      <c r="A181" s="167"/>
      <c r="B181" s="41"/>
      <c r="C181" s="41"/>
      <c r="D181" s="89"/>
      <c r="E181" s="170"/>
      <c r="G181" s="52"/>
      <c r="H181" s="10"/>
    </row>
    <row r="182" spans="1:8" ht="15" thickBot="1" x14ac:dyDescent="0.35">
      <c r="A182" s="171" t="s">
        <v>455</v>
      </c>
      <c r="B182" s="172">
        <f>E7N65!B3</f>
        <v>90.6</v>
      </c>
      <c r="C182" s="172">
        <f>E7N65!B4</f>
        <v>90.6</v>
      </c>
      <c r="D182" s="173">
        <f>COUNTA(E7N65!A8:A40)</f>
        <v>1</v>
      </c>
      <c r="E182" s="174" t="s">
        <v>157</v>
      </c>
      <c r="G182" s="52"/>
      <c r="H182" s="10"/>
    </row>
    <row r="183" spans="1:8" x14ac:dyDescent="0.3">
      <c r="G183" s="52"/>
      <c r="H183" s="10"/>
    </row>
    <row r="184" spans="1:8" x14ac:dyDescent="0.3">
      <c r="G184" s="52"/>
      <c r="H184" s="10"/>
    </row>
    <row r="185" spans="1:8" ht="15" thickBot="1" x14ac:dyDescent="0.35">
      <c r="G185" s="52"/>
      <c r="H185" s="10"/>
    </row>
    <row r="186" spans="1:8" ht="25.8" thickBot="1" x14ac:dyDescent="0.5">
      <c r="A186" s="268" t="s">
        <v>788</v>
      </c>
      <c r="B186" s="269"/>
      <c r="C186" s="269"/>
      <c r="D186" s="269"/>
      <c r="E186" s="270"/>
      <c r="G186" s="52"/>
      <c r="H186" s="10"/>
    </row>
    <row r="187" spans="1:8" ht="28.8" x14ac:dyDescent="0.3">
      <c r="A187" s="291" t="s">
        <v>307</v>
      </c>
      <c r="B187" s="163" t="s">
        <v>392</v>
      </c>
      <c r="C187" s="163" t="s">
        <v>388</v>
      </c>
      <c r="D187" s="163" t="s">
        <v>393</v>
      </c>
      <c r="E187" s="164" t="s">
        <v>156</v>
      </c>
      <c r="G187" s="52"/>
      <c r="H187" s="10"/>
    </row>
    <row r="188" spans="1:8" x14ac:dyDescent="0.3">
      <c r="A188" s="275" t="s">
        <v>845</v>
      </c>
      <c r="B188" s="129">
        <f>E8M31!B3</f>
        <v>79.649999999999991</v>
      </c>
      <c r="C188" s="129">
        <f>E8M31!B4</f>
        <v>74</v>
      </c>
      <c r="D188" s="39">
        <f>COUNTA(E8M31!A8:A40)</f>
        <v>14</v>
      </c>
      <c r="E188" s="196" t="s">
        <v>803</v>
      </c>
      <c r="G188" s="52"/>
      <c r="H188" s="10"/>
    </row>
    <row r="189" spans="1:8" x14ac:dyDescent="0.3">
      <c r="A189" s="165"/>
      <c r="B189" s="129"/>
      <c r="C189" s="129"/>
      <c r="D189" s="39"/>
      <c r="E189" s="166"/>
      <c r="G189" s="52"/>
      <c r="H189" s="10"/>
    </row>
    <row r="190" spans="1:8" x14ac:dyDescent="0.3">
      <c r="A190" s="275" t="s">
        <v>846</v>
      </c>
      <c r="B190" s="129">
        <f>E8M70!B3</f>
        <v>88.233333333333348</v>
      </c>
      <c r="C190" s="129">
        <f>E8M70!B4</f>
        <v>89.966666666666683</v>
      </c>
      <c r="D190" s="39">
        <f>COUNTA(E8M70!A8:A40)</f>
        <v>12</v>
      </c>
      <c r="E190" s="196" t="s">
        <v>302</v>
      </c>
      <c r="G190" s="52"/>
      <c r="H190" s="10"/>
    </row>
    <row r="191" spans="1:8" x14ac:dyDescent="0.3">
      <c r="A191" s="165"/>
      <c r="B191" s="129"/>
      <c r="C191" s="129"/>
      <c r="D191" s="39"/>
      <c r="E191" s="166"/>
      <c r="G191" s="52"/>
      <c r="H191" s="10"/>
    </row>
    <row r="192" spans="1:8" x14ac:dyDescent="0.3">
      <c r="A192" s="275" t="s">
        <v>847</v>
      </c>
      <c r="B192" s="129">
        <f>E8N09!B3</f>
        <v>75.549999999999983</v>
      </c>
      <c r="C192" s="129">
        <f>E8N09!B4</f>
        <v>77.783333333333317</v>
      </c>
      <c r="D192" s="39">
        <f>COUNTA(E8N09!A8:A40)</f>
        <v>14</v>
      </c>
      <c r="E192" s="196" t="s">
        <v>157</v>
      </c>
      <c r="G192" s="52"/>
      <c r="H192" s="10"/>
    </row>
    <row r="193" spans="1:8" x14ac:dyDescent="0.3">
      <c r="A193" s="165"/>
      <c r="B193" s="129"/>
      <c r="C193" s="129"/>
      <c r="D193" s="39"/>
      <c r="E193" s="166"/>
      <c r="G193" s="52"/>
      <c r="H193" s="10"/>
    </row>
    <row r="194" spans="1:8" x14ac:dyDescent="0.3">
      <c r="A194" s="165" t="s">
        <v>68</v>
      </c>
      <c r="B194" s="129">
        <f>E8P46!B3</f>
        <v>80.008333333333326</v>
      </c>
      <c r="C194" s="129">
        <f>E8P46!B4</f>
        <v>85.13333333333334</v>
      </c>
      <c r="D194" s="39">
        <f>COUNTA(E8P46!A8:A40)</f>
        <v>12</v>
      </c>
      <c r="E194" s="196" t="s">
        <v>157</v>
      </c>
      <c r="G194" s="52"/>
      <c r="H194" s="10"/>
    </row>
    <row r="195" spans="1:8" x14ac:dyDescent="0.3">
      <c r="A195" s="165"/>
      <c r="B195" s="129"/>
      <c r="C195" s="129"/>
      <c r="D195" s="39"/>
      <c r="E195" s="166"/>
      <c r="G195" s="52"/>
      <c r="H195" s="10"/>
    </row>
    <row r="196" spans="1:8" x14ac:dyDescent="0.3">
      <c r="A196" s="165" t="s">
        <v>70</v>
      </c>
      <c r="B196" s="129">
        <f>E8Q56!B3</f>
        <v>98.1</v>
      </c>
      <c r="C196" s="129">
        <f>E8Q56!B4</f>
        <v>98.1</v>
      </c>
      <c r="D196" s="39">
        <f>COUNTA(E8Q56!A8:A40)</f>
        <v>4</v>
      </c>
      <c r="E196" s="196" t="s">
        <v>381</v>
      </c>
      <c r="G196" s="52"/>
      <c r="H196" s="10"/>
    </row>
    <row r="197" spans="1:8" x14ac:dyDescent="0.3">
      <c r="A197" s="165"/>
      <c r="B197" s="129"/>
      <c r="C197" s="129"/>
      <c r="D197" s="39"/>
      <c r="E197" s="166"/>
      <c r="G197" s="52"/>
      <c r="H197" s="10"/>
    </row>
    <row r="198" spans="1:8" x14ac:dyDescent="0.3">
      <c r="A198" s="165" t="s">
        <v>71</v>
      </c>
      <c r="B198" s="38">
        <f>E8R87!B3</f>
        <v>66.599999999999994</v>
      </c>
      <c r="C198" s="38">
        <f>E8R87!B4</f>
        <v>66.599999999999994</v>
      </c>
      <c r="D198" s="44">
        <f>COUNTA(E8R87!A8:A40)</f>
        <v>4</v>
      </c>
      <c r="E198" s="196" t="s">
        <v>302</v>
      </c>
      <c r="G198" s="52"/>
      <c r="H198" s="10"/>
    </row>
    <row r="199" spans="1:8" x14ac:dyDescent="0.3">
      <c r="A199" s="167"/>
      <c r="B199" s="37"/>
      <c r="C199" s="37"/>
      <c r="D199" s="87"/>
      <c r="E199" s="168"/>
      <c r="G199" s="52"/>
      <c r="H199" s="10"/>
    </row>
    <row r="200" spans="1:8" ht="15" thickBot="1" x14ac:dyDescent="0.35">
      <c r="A200" s="171" t="s">
        <v>73</v>
      </c>
      <c r="B200" s="296">
        <f>E8S48!B3</f>
        <v>78.349999999999994</v>
      </c>
      <c r="C200" s="296">
        <f>E8S48!B4</f>
        <v>78.349999999999994</v>
      </c>
      <c r="D200" s="297">
        <f>COUNTA(E8S48!A8:A40)</f>
        <v>2</v>
      </c>
      <c r="E200" s="197" t="s">
        <v>157</v>
      </c>
      <c r="G200" s="52"/>
      <c r="H200" s="10"/>
    </row>
    <row r="201" spans="1:8" x14ac:dyDescent="0.3">
      <c r="G201" s="10"/>
      <c r="H201" s="10"/>
    </row>
  </sheetData>
  <sheetProtection algorithmName="SHA-512" hashValue="KU6xwpn9CscUVhCxdsYmSMSSci9aGzoZkZm6bhHMpYyitCqkWQqjR28U/TWNRWBb029knvhotVLlCk5f4Kktkw==" saltValue="v2N5RlOR6CNGorzwxDvncw==" spinCount="100000" sheet="1" objects="1" scenarios="1"/>
  <mergeCells count="25">
    <mergeCell ref="A2:O4"/>
    <mergeCell ref="A94:E94"/>
    <mergeCell ref="A118:E118"/>
    <mergeCell ref="A146:E146"/>
    <mergeCell ref="A10:E10"/>
    <mergeCell ref="A32:E32"/>
    <mergeCell ref="A74:E74"/>
    <mergeCell ref="A8:E8"/>
    <mergeCell ref="I10:L10"/>
    <mergeCell ref="I8:L8"/>
    <mergeCell ref="I13:L13"/>
    <mergeCell ref="I40:L40"/>
    <mergeCell ref="I43:L43"/>
    <mergeCell ref="A162:E162"/>
    <mergeCell ref="A186:E186"/>
    <mergeCell ref="I78:L78"/>
    <mergeCell ref="I81:L81"/>
    <mergeCell ref="I101:L101"/>
    <mergeCell ref="I104:L104"/>
    <mergeCell ref="I140:L140"/>
    <mergeCell ref="I143:L143"/>
    <mergeCell ref="I118:L118"/>
    <mergeCell ref="I121:L121"/>
    <mergeCell ref="I130:L130"/>
    <mergeCell ref="I133:L133"/>
  </mergeCells>
  <conditionalFormatting sqref="B22:C22 B24:C24 B26:C26 B28:C28">
    <cfRule type="cellIs" dxfId="1344" priority="439" operator="lessThan">
      <formula>70</formula>
    </cfRule>
    <cfRule type="cellIs" dxfId="1343" priority="440" operator="between">
      <formula>70</formula>
      <formula>80</formula>
    </cfRule>
    <cfRule type="cellIs" dxfId="1342" priority="441" operator="greaterThan">
      <formula>80</formula>
    </cfRule>
  </conditionalFormatting>
  <conditionalFormatting sqref="B12:C12 B14:C14 B16:C16 B18:C18 B20:C20">
    <cfRule type="cellIs" dxfId="1341" priority="436" operator="between">
      <formula>70</formula>
      <formula>80</formula>
    </cfRule>
    <cfRule type="cellIs" dxfId="1340" priority="437" operator="lessThan">
      <formula>70</formula>
    </cfRule>
    <cfRule type="cellIs" dxfId="1339" priority="438" operator="greaterThan">
      <formula>80</formula>
    </cfRule>
  </conditionalFormatting>
  <conditionalFormatting sqref="B44:C44 B46:C46 B48:C48 B50:C50">
    <cfRule type="cellIs" dxfId="1338" priority="433" operator="lessThan">
      <formula>70</formula>
    </cfRule>
    <cfRule type="cellIs" dxfId="1337" priority="434" operator="between">
      <formula>70</formula>
      <formula>80</formula>
    </cfRule>
    <cfRule type="cellIs" dxfId="1336" priority="435" operator="greaterThan">
      <formula>80</formula>
    </cfRule>
  </conditionalFormatting>
  <conditionalFormatting sqref="B34:C34 B36:C36 B38:C38 B40:C40 B42:C42">
    <cfRule type="cellIs" dxfId="1335" priority="430" operator="between">
      <formula>70</formula>
      <formula>80</formula>
    </cfRule>
    <cfRule type="cellIs" dxfId="1334" priority="431" operator="lessThan">
      <formula>70</formula>
    </cfRule>
    <cfRule type="cellIs" dxfId="1333" priority="432" operator="greaterThan">
      <formula>80</formula>
    </cfRule>
  </conditionalFormatting>
  <conditionalFormatting sqref="B86:C86 B88:C88 B90:C90">
    <cfRule type="cellIs" dxfId="1332" priority="427" operator="lessThan">
      <formula>70</formula>
    </cfRule>
    <cfRule type="cellIs" dxfId="1331" priority="428" operator="between">
      <formula>70</formula>
      <formula>80</formula>
    </cfRule>
    <cfRule type="cellIs" dxfId="1330" priority="429" operator="greaterThan">
      <formula>80</formula>
    </cfRule>
  </conditionalFormatting>
  <conditionalFormatting sqref="B76:C76 B78:C78 B80:C80 B82:C82 B84:C84">
    <cfRule type="cellIs" dxfId="1329" priority="424" operator="between">
      <formula>70</formula>
      <formula>80</formula>
    </cfRule>
    <cfRule type="cellIs" dxfId="1328" priority="425" operator="lessThan">
      <formula>70</formula>
    </cfRule>
    <cfRule type="cellIs" dxfId="1327" priority="426" operator="greaterThan">
      <formula>80</formula>
    </cfRule>
  </conditionalFormatting>
  <conditionalFormatting sqref="B106:C106 B108:C108 B110:C110 B112:C112">
    <cfRule type="cellIs" dxfId="1326" priority="421" operator="lessThan">
      <formula>70</formula>
    </cfRule>
    <cfRule type="cellIs" dxfId="1325" priority="422" operator="between">
      <formula>70</formula>
      <formula>80</formula>
    </cfRule>
    <cfRule type="cellIs" dxfId="1324" priority="423" operator="greaterThan">
      <formula>80</formula>
    </cfRule>
  </conditionalFormatting>
  <conditionalFormatting sqref="B96:C96 B98:C98 B100:C100 B102:C102 B104:C104">
    <cfRule type="cellIs" dxfId="1323" priority="418" operator="between">
      <formula>70</formula>
      <formula>80</formula>
    </cfRule>
    <cfRule type="cellIs" dxfId="1322" priority="419" operator="lessThan">
      <formula>70</formula>
    </cfRule>
    <cfRule type="cellIs" dxfId="1321" priority="420" operator="greaterThan">
      <formula>80</formula>
    </cfRule>
  </conditionalFormatting>
  <conditionalFormatting sqref="B130:C130 B132:C132 B134:C134 B136:C136">
    <cfRule type="cellIs" dxfId="1320" priority="415" operator="lessThan">
      <formula>70</formula>
    </cfRule>
    <cfRule type="cellIs" dxfId="1319" priority="416" operator="between">
      <formula>70</formula>
      <formula>80</formula>
    </cfRule>
    <cfRule type="cellIs" dxfId="1318" priority="417" operator="greaterThan">
      <formula>80</formula>
    </cfRule>
  </conditionalFormatting>
  <conditionalFormatting sqref="B120:C120 B122:C122 B124:C124 B126:C126 B128:C128">
    <cfRule type="cellIs" dxfId="1317" priority="412" operator="between">
      <formula>70</formula>
      <formula>80</formula>
    </cfRule>
    <cfRule type="cellIs" dxfId="1316" priority="413" operator="lessThan">
      <formula>70</formula>
    </cfRule>
    <cfRule type="cellIs" dxfId="1315" priority="414" operator="greaterThan">
      <formula>80</formula>
    </cfRule>
  </conditionalFormatting>
  <conditionalFormatting sqref="B158:C158">
    <cfRule type="cellIs" dxfId="1314" priority="409" operator="lessThan">
      <formula>70</formula>
    </cfRule>
    <cfRule type="cellIs" dxfId="1313" priority="410" operator="between">
      <formula>70</formula>
      <formula>80</formula>
    </cfRule>
    <cfRule type="cellIs" dxfId="1312" priority="411" operator="greaterThan">
      <formula>80</formula>
    </cfRule>
  </conditionalFormatting>
  <conditionalFormatting sqref="B148:C148 B150:C150 B152:C152 B154:C154 B156:C156">
    <cfRule type="cellIs" dxfId="1311" priority="406" operator="between">
      <formula>70</formula>
      <formula>80</formula>
    </cfRule>
    <cfRule type="cellIs" dxfId="1310" priority="407" operator="lessThan">
      <formula>70</formula>
    </cfRule>
    <cfRule type="cellIs" dxfId="1309" priority="408" operator="greaterThan">
      <formula>80</formula>
    </cfRule>
  </conditionalFormatting>
  <conditionalFormatting sqref="B174:C174 B176:C176 B178:C178 B180:C180">
    <cfRule type="cellIs" dxfId="1308" priority="403" operator="lessThan">
      <formula>70</formula>
    </cfRule>
    <cfRule type="cellIs" dxfId="1307" priority="404" operator="between">
      <formula>70</formula>
      <formula>80</formula>
    </cfRule>
    <cfRule type="cellIs" dxfId="1306" priority="405" operator="greaterThan">
      <formula>80</formula>
    </cfRule>
  </conditionalFormatting>
  <conditionalFormatting sqref="B164:C164 B166:C166 B168:C168 B170:C170 B172:C172">
    <cfRule type="cellIs" dxfId="1305" priority="400" operator="between">
      <formula>70</formula>
      <formula>80</formula>
    </cfRule>
    <cfRule type="cellIs" dxfId="1304" priority="401" operator="lessThan">
      <formula>70</formula>
    </cfRule>
    <cfRule type="cellIs" dxfId="1303" priority="402" operator="greaterThan">
      <formula>80</formula>
    </cfRule>
  </conditionalFormatting>
  <conditionalFormatting sqref="B198:C198 B200:C200">
    <cfRule type="cellIs" dxfId="1302" priority="397" operator="lessThan">
      <formula>70</formula>
    </cfRule>
    <cfRule type="cellIs" dxfId="1301" priority="398" operator="between">
      <formula>70</formula>
      <formula>80</formula>
    </cfRule>
    <cfRule type="cellIs" dxfId="1300" priority="399" operator="greaterThan">
      <formula>80</formula>
    </cfRule>
  </conditionalFormatting>
  <conditionalFormatting sqref="B188:C188 B190:C190 B192:C192 B194:C194 B196:C196">
    <cfRule type="cellIs" dxfId="1299" priority="394" operator="between">
      <formula>70</formula>
      <formula>80</formula>
    </cfRule>
    <cfRule type="cellIs" dxfId="1298" priority="395" operator="lessThan">
      <formula>70</formula>
    </cfRule>
    <cfRule type="cellIs" dxfId="1297" priority="396" operator="greaterThan">
      <formula>80</formula>
    </cfRule>
  </conditionalFormatting>
  <conditionalFormatting sqref="B52:C52">
    <cfRule type="cellIs" dxfId="1296" priority="391" operator="lessThan">
      <formula>70</formula>
    </cfRule>
    <cfRule type="cellIs" dxfId="1295" priority="392" operator="between">
      <formula>70</formula>
      <formula>80</formula>
    </cfRule>
    <cfRule type="cellIs" dxfId="1294" priority="393" operator="greaterThan">
      <formula>80</formula>
    </cfRule>
  </conditionalFormatting>
  <conditionalFormatting sqref="B54:C54">
    <cfRule type="cellIs" dxfId="1293" priority="388" operator="lessThan">
      <formula>70</formula>
    </cfRule>
    <cfRule type="cellIs" dxfId="1292" priority="389" operator="between">
      <formula>70</formula>
      <formula>80</formula>
    </cfRule>
    <cfRule type="cellIs" dxfId="1291" priority="390" operator="greaterThan">
      <formula>80</formula>
    </cfRule>
  </conditionalFormatting>
  <conditionalFormatting sqref="B56:C56">
    <cfRule type="cellIs" dxfId="1290" priority="385" operator="lessThan">
      <formula>70</formula>
    </cfRule>
    <cfRule type="cellIs" dxfId="1289" priority="386" operator="between">
      <formula>70</formula>
      <formula>80</formula>
    </cfRule>
    <cfRule type="cellIs" dxfId="1288" priority="387" operator="greaterThan">
      <formula>80</formula>
    </cfRule>
  </conditionalFormatting>
  <conditionalFormatting sqref="B58:C58">
    <cfRule type="cellIs" dxfId="1287" priority="382" operator="lessThan">
      <formula>70</formula>
    </cfRule>
    <cfRule type="cellIs" dxfId="1286" priority="383" operator="between">
      <formula>70</formula>
      <formula>80</formula>
    </cfRule>
    <cfRule type="cellIs" dxfId="1285" priority="384" operator="greaterThan">
      <formula>80</formula>
    </cfRule>
  </conditionalFormatting>
  <conditionalFormatting sqref="B60:C60">
    <cfRule type="cellIs" dxfId="1284" priority="379" operator="lessThan">
      <formula>70</formula>
    </cfRule>
    <cfRule type="cellIs" dxfId="1283" priority="380" operator="between">
      <formula>70</formula>
      <formula>80</formula>
    </cfRule>
    <cfRule type="cellIs" dxfId="1282" priority="381" operator="greaterThan">
      <formula>80</formula>
    </cfRule>
  </conditionalFormatting>
  <conditionalFormatting sqref="B62:C62">
    <cfRule type="cellIs" dxfId="1281" priority="376" operator="lessThan">
      <formula>70</formula>
    </cfRule>
    <cfRule type="cellIs" dxfId="1280" priority="377" operator="between">
      <formula>70</formula>
      <formula>80</formula>
    </cfRule>
    <cfRule type="cellIs" dxfId="1279" priority="378" operator="greaterThan">
      <formula>80</formula>
    </cfRule>
  </conditionalFormatting>
  <conditionalFormatting sqref="B64:C64">
    <cfRule type="cellIs" dxfId="1278" priority="373" operator="lessThan">
      <formula>70</formula>
    </cfRule>
    <cfRule type="cellIs" dxfId="1277" priority="374" operator="between">
      <formula>70</formula>
      <formula>80</formula>
    </cfRule>
    <cfRule type="cellIs" dxfId="1276" priority="375" operator="greaterThan">
      <formula>80</formula>
    </cfRule>
  </conditionalFormatting>
  <conditionalFormatting sqref="B66:C66">
    <cfRule type="cellIs" dxfId="1275" priority="370" operator="lessThan">
      <formula>70</formula>
    </cfRule>
    <cfRule type="cellIs" dxfId="1274" priority="371" operator="between">
      <formula>70</formula>
      <formula>80</formula>
    </cfRule>
    <cfRule type="cellIs" dxfId="1273" priority="372" operator="greaterThan">
      <formula>80</formula>
    </cfRule>
  </conditionalFormatting>
  <conditionalFormatting sqref="B68:C68">
    <cfRule type="cellIs" dxfId="1272" priority="367" operator="lessThan">
      <formula>70</formula>
    </cfRule>
    <cfRule type="cellIs" dxfId="1271" priority="368" operator="between">
      <formula>70</formula>
      <formula>80</formula>
    </cfRule>
    <cfRule type="cellIs" dxfId="1270" priority="369" operator="greaterThan">
      <formula>80</formula>
    </cfRule>
  </conditionalFormatting>
  <conditionalFormatting sqref="B70:C70">
    <cfRule type="cellIs" dxfId="1269" priority="364" operator="lessThan">
      <formula>70</formula>
    </cfRule>
    <cfRule type="cellIs" dxfId="1268" priority="365" operator="between">
      <formula>70</formula>
      <formula>80</formula>
    </cfRule>
    <cfRule type="cellIs" dxfId="1267" priority="366" operator="greaterThan">
      <formula>80</formula>
    </cfRule>
  </conditionalFormatting>
  <conditionalFormatting sqref="B114:C114">
    <cfRule type="cellIs" dxfId="1266" priority="331" operator="lessThan">
      <formula>70</formula>
    </cfRule>
    <cfRule type="cellIs" dxfId="1265" priority="332" operator="between">
      <formula>70</formula>
      <formula>80</formula>
    </cfRule>
    <cfRule type="cellIs" dxfId="1264" priority="333" operator="greaterThan">
      <formula>80</formula>
    </cfRule>
  </conditionalFormatting>
  <conditionalFormatting sqref="B138:C138">
    <cfRule type="cellIs" dxfId="1263" priority="328" operator="lessThan">
      <formula>70</formula>
    </cfRule>
    <cfRule type="cellIs" dxfId="1262" priority="329" operator="between">
      <formula>70</formula>
      <formula>80</formula>
    </cfRule>
    <cfRule type="cellIs" dxfId="1261" priority="330" operator="greaterThan">
      <formula>80</formula>
    </cfRule>
  </conditionalFormatting>
  <conditionalFormatting sqref="B140:C140">
    <cfRule type="cellIs" dxfId="1260" priority="325" operator="lessThan">
      <formula>70</formula>
    </cfRule>
    <cfRule type="cellIs" dxfId="1259" priority="326" operator="between">
      <formula>70</formula>
      <formula>80</formula>
    </cfRule>
    <cfRule type="cellIs" dxfId="1258" priority="327" operator="greaterThan">
      <formula>80</formula>
    </cfRule>
  </conditionalFormatting>
  <conditionalFormatting sqref="B142:C142">
    <cfRule type="cellIs" dxfId="1257" priority="322" operator="lessThan">
      <formula>70</formula>
    </cfRule>
    <cfRule type="cellIs" dxfId="1256" priority="323" operator="between">
      <formula>70</formula>
      <formula>80</formula>
    </cfRule>
    <cfRule type="cellIs" dxfId="1255" priority="324" operator="greaterThan">
      <formula>80</formula>
    </cfRule>
  </conditionalFormatting>
  <conditionalFormatting sqref="B182:C182">
    <cfRule type="cellIs" dxfId="1254" priority="319" operator="lessThan">
      <formula>70</formula>
    </cfRule>
    <cfRule type="cellIs" dxfId="1253" priority="320" operator="between">
      <formula>70</formula>
      <formula>80</formula>
    </cfRule>
    <cfRule type="cellIs" dxfId="1252" priority="321" operator="greaterThan">
      <formula>80</formula>
    </cfRule>
  </conditionalFormatting>
  <conditionalFormatting sqref="J17:K19">
    <cfRule type="cellIs" dxfId="1251" priority="313" operator="lessThan">
      <formula>70</formula>
    </cfRule>
    <cfRule type="cellIs" dxfId="1250" priority="314" operator="between">
      <formula>70</formula>
      <formula>80</formula>
    </cfRule>
    <cfRule type="cellIs" dxfId="1249" priority="315" operator="greaterThan">
      <formula>80</formula>
    </cfRule>
  </conditionalFormatting>
  <conditionalFormatting sqref="J15:K16">
    <cfRule type="cellIs" dxfId="1248" priority="310" operator="between">
      <formula>70</formula>
      <formula>80</formula>
    </cfRule>
    <cfRule type="cellIs" dxfId="1247" priority="311" operator="lessThan">
      <formula>70</formula>
    </cfRule>
    <cfRule type="cellIs" dxfId="1246" priority="312" operator="greaterThan">
      <formula>80</formula>
    </cfRule>
  </conditionalFormatting>
  <conditionalFormatting sqref="J20:K20">
    <cfRule type="cellIs" dxfId="1245" priority="307" operator="between">
      <formula>70</formula>
      <formula>80</formula>
    </cfRule>
    <cfRule type="cellIs" dxfId="1244" priority="308" operator="lessThan">
      <formula>70</formula>
    </cfRule>
    <cfRule type="cellIs" dxfId="1243" priority="309" operator="greaterThan">
      <formula>80</formula>
    </cfRule>
  </conditionalFormatting>
  <conditionalFormatting sqref="J21:K21">
    <cfRule type="cellIs" dxfId="1242" priority="304" operator="lessThan">
      <formula>70</formula>
    </cfRule>
    <cfRule type="cellIs" dxfId="1241" priority="305" operator="between">
      <formula>70</formula>
      <formula>80</formula>
    </cfRule>
    <cfRule type="cellIs" dxfId="1240" priority="306" operator="greaterThan">
      <formula>80</formula>
    </cfRule>
  </conditionalFormatting>
  <conditionalFormatting sqref="J22:K22">
    <cfRule type="cellIs" dxfId="1239" priority="301" operator="lessThan">
      <formula>70</formula>
    </cfRule>
    <cfRule type="cellIs" dxfId="1238" priority="302" operator="between">
      <formula>70</formula>
      <formula>80</formula>
    </cfRule>
    <cfRule type="cellIs" dxfId="1237" priority="303" operator="greaterThan">
      <formula>80</formula>
    </cfRule>
  </conditionalFormatting>
  <conditionalFormatting sqref="J23:K23">
    <cfRule type="cellIs" dxfId="1236" priority="298" operator="lessThan">
      <formula>70</formula>
    </cfRule>
    <cfRule type="cellIs" dxfId="1235" priority="299" operator="between">
      <formula>70</formula>
      <formula>80</formula>
    </cfRule>
    <cfRule type="cellIs" dxfId="1234" priority="300" operator="greaterThan">
      <formula>80</formula>
    </cfRule>
  </conditionalFormatting>
  <conditionalFormatting sqref="J24:K24">
    <cfRule type="cellIs" dxfId="1233" priority="295" operator="lessThan">
      <formula>70</formula>
    </cfRule>
    <cfRule type="cellIs" dxfId="1232" priority="296" operator="between">
      <formula>70</formula>
      <formula>80</formula>
    </cfRule>
    <cfRule type="cellIs" dxfId="1231" priority="297" operator="greaterThan">
      <formula>80</formula>
    </cfRule>
  </conditionalFormatting>
  <conditionalFormatting sqref="J25:K25">
    <cfRule type="cellIs" dxfId="1230" priority="292" operator="between">
      <formula>70</formula>
      <formula>80</formula>
    </cfRule>
    <cfRule type="cellIs" dxfId="1229" priority="293" operator="lessThan">
      <formula>70</formula>
    </cfRule>
    <cfRule type="cellIs" dxfId="1228" priority="294" operator="greaterThan">
      <formula>80</formula>
    </cfRule>
  </conditionalFormatting>
  <conditionalFormatting sqref="J26:K26">
    <cfRule type="cellIs" dxfId="1227" priority="289" operator="between">
      <formula>70</formula>
      <formula>80</formula>
    </cfRule>
    <cfRule type="cellIs" dxfId="1226" priority="290" operator="lessThan">
      <formula>70</formula>
    </cfRule>
    <cfRule type="cellIs" dxfId="1225" priority="291" operator="greaterThan">
      <formula>80</formula>
    </cfRule>
  </conditionalFormatting>
  <conditionalFormatting sqref="J27:K27">
    <cfRule type="cellIs" dxfId="1224" priority="286" operator="between">
      <formula>70</formula>
      <formula>80</formula>
    </cfRule>
    <cfRule type="cellIs" dxfId="1223" priority="287" operator="lessThan">
      <formula>70</formula>
    </cfRule>
    <cfRule type="cellIs" dxfId="1222" priority="288" operator="greaterThan">
      <formula>80</formula>
    </cfRule>
  </conditionalFormatting>
  <conditionalFormatting sqref="J28:K28">
    <cfRule type="cellIs" dxfId="1221" priority="283" operator="lessThan">
      <formula>70</formula>
    </cfRule>
    <cfRule type="cellIs" dxfId="1220" priority="284" operator="between">
      <formula>70</formula>
      <formula>80</formula>
    </cfRule>
    <cfRule type="cellIs" dxfId="1219" priority="285" operator="greaterThan">
      <formula>80</formula>
    </cfRule>
  </conditionalFormatting>
  <conditionalFormatting sqref="J29:K29">
    <cfRule type="cellIs" dxfId="1218" priority="280" operator="lessThan">
      <formula>70</formula>
    </cfRule>
    <cfRule type="cellIs" dxfId="1217" priority="281" operator="between">
      <formula>70</formula>
      <formula>80</formula>
    </cfRule>
    <cfRule type="cellIs" dxfId="1216" priority="282" operator="greaterThan">
      <formula>80</formula>
    </cfRule>
  </conditionalFormatting>
  <conditionalFormatting sqref="J30:K30">
    <cfRule type="cellIs" dxfId="1215" priority="277" operator="between">
      <formula>70</formula>
      <formula>80</formula>
    </cfRule>
    <cfRule type="cellIs" dxfId="1214" priority="278" operator="lessThan">
      <formula>70</formula>
    </cfRule>
    <cfRule type="cellIs" dxfId="1213" priority="279" operator="greaterThan">
      <formula>80</formula>
    </cfRule>
  </conditionalFormatting>
  <conditionalFormatting sqref="J31:K31">
    <cfRule type="cellIs" dxfId="1212" priority="274" operator="between">
      <formula>70</formula>
      <formula>80</formula>
    </cfRule>
    <cfRule type="cellIs" dxfId="1211" priority="275" operator="lessThan">
      <formula>70</formula>
    </cfRule>
    <cfRule type="cellIs" dxfId="1210" priority="276" operator="greaterThan">
      <formula>80</formula>
    </cfRule>
  </conditionalFormatting>
  <conditionalFormatting sqref="J32:K32">
    <cfRule type="cellIs" dxfId="1209" priority="271" operator="lessThan">
      <formula>70</formula>
    </cfRule>
    <cfRule type="cellIs" dxfId="1208" priority="272" operator="between">
      <formula>70</formula>
      <formula>80</formula>
    </cfRule>
    <cfRule type="cellIs" dxfId="1207" priority="273" operator="greaterThan">
      <formula>80</formula>
    </cfRule>
  </conditionalFormatting>
  <conditionalFormatting sqref="J33:K33">
    <cfRule type="cellIs" dxfId="1206" priority="268" operator="between">
      <formula>70</formula>
      <formula>80</formula>
    </cfRule>
    <cfRule type="cellIs" dxfId="1205" priority="269" operator="lessThan">
      <formula>70</formula>
    </cfRule>
    <cfRule type="cellIs" dxfId="1204" priority="270" operator="greaterThan">
      <formula>80</formula>
    </cfRule>
  </conditionalFormatting>
  <conditionalFormatting sqref="J34:K34">
    <cfRule type="cellIs" dxfId="1203" priority="265" operator="between">
      <formula>70</formula>
      <formula>80</formula>
    </cfRule>
    <cfRule type="cellIs" dxfId="1202" priority="266" operator="lessThan">
      <formula>70</formula>
    </cfRule>
    <cfRule type="cellIs" dxfId="1201" priority="267" operator="greaterThan">
      <formula>80</formula>
    </cfRule>
  </conditionalFormatting>
  <conditionalFormatting sqref="J35:K35">
    <cfRule type="cellIs" dxfId="1200" priority="262" operator="lessThan">
      <formula>70</formula>
    </cfRule>
    <cfRule type="cellIs" dxfId="1199" priority="263" operator="between">
      <formula>70</formula>
      <formula>80</formula>
    </cfRule>
    <cfRule type="cellIs" dxfId="1198" priority="264" operator="greaterThan">
      <formula>80</formula>
    </cfRule>
  </conditionalFormatting>
  <conditionalFormatting sqref="J36:K36">
    <cfRule type="cellIs" dxfId="1197" priority="259" operator="between">
      <formula>70</formula>
      <formula>80</formula>
    </cfRule>
    <cfRule type="cellIs" dxfId="1196" priority="260" operator="lessThan">
      <formula>70</formula>
    </cfRule>
    <cfRule type="cellIs" dxfId="1195" priority="261" operator="greaterThan">
      <formula>80</formula>
    </cfRule>
  </conditionalFormatting>
  <conditionalFormatting sqref="J12:K12">
    <cfRule type="cellIs" dxfId="1194" priority="256" operator="between">
      <formula>70</formula>
      <formula>80</formula>
    </cfRule>
    <cfRule type="cellIs" dxfId="1193" priority="257" operator="lessThan">
      <formula>70</formula>
    </cfRule>
    <cfRule type="cellIs" dxfId="1192" priority="258" operator="greaterThan">
      <formula>80</formula>
    </cfRule>
  </conditionalFormatting>
  <conditionalFormatting sqref="J42:K42">
    <cfRule type="cellIs" dxfId="1191" priority="196" operator="between">
      <formula>70</formula>
      <formula>80</formula>
    </cfRule>
    <cfRule type="cellIs" dxfId="1190" priority="197" operator="lessThan">
      <formula>70</formula>
    </cfRule>
    <cfRule type="cellIs" dxfId="1189" priority="198" operator="greaterThan">
      <formula>80</formula>
    </cfRule>
  </conditionalFormatting>
  <conditionalFormatting sqref="J45:K45">
    <cfRule type="cellIs" dxfId="1188" priority="193" operator="between">
      <formula>70</formula>
      <formula>80</formula>
    </cfRule>
    <cfRule type="cellIs" dxfId="1187" priority="194" operator="lessThan">
      <formula>70</formula>
    </cfRule>
    <cfRule type="cellIs" dxfId="1186" priority="195" operator="greaterThan">
      <formula>80</formula>
    </cfRule>
  </conditionalFormatting>
  <conditionalFormatting sqref="J46:K46">
    <cfRule type="cellIs" dxfId="1185" priority="190" operator="between">
      <formula>70</formula>
      <formula>80</formula>
    </cfRule>
    <cfRule type="cellIs" dxfId="1184" priority="191" operator="lessThan">
      <formula>70</formula>
    </cfRule>
    <cfRule type="cellIs" dxfId="1183" priority="192" operator="greaterThan">
      <formula>80</formula>
    </cfRule>
  </conditionalFormatting>
  <conditionalFormatting sqref="J47:K47">
    <cfRule type="cellIs" dxfId="1182" priority="187" operator="between">
      <formula>70</formula>
      <formula>80</formula>
    </cfRule>
    <cfRule type="cellIs" dxfId="1181" priority="188" operator="lessThan">
      <formula>70</formula>
    </cfRule>
    <cfRule type="cellIs" dxfId="1180" priority="189" operator="greaterThan">
      <formula>80</formula>
    </cfRule>
  </conditionalFormatting>
  <conditionalFormatting sqref="J48:K48">
    <cfRule type="cellIs" dxfId="1179" priority="184" operator="between">
      <formula>70</formula>
      <formula>80</formula>
    </cfRule>
    <cfRule type="cellIs" dxfId="1178" priority="185" operator="lessThan">
      <formula>70</formula>
    </cfRule>
    <cfRule type="cellIs" dxfId="1177" priority="186" operator="greaterThan">
      <formula>80</formula>
    </cfRule>
  </conditionalFormatting>
  <conditionalFormatting sqref="J49:K49">
    <cfRule type="cellIs" dxfId="1176" priority="181" operator="between">
      <formula>70</formula>
      <formula>80</formula>
    </cfRule>
    <cfRule type="cellIs" dxfId="1175" priority="182" operator="lessThan">
      <formula>70</formula>
    </cfRule>
    <cfRule type="cellIs" dxfId="1174" priority="183" operator="greaterThan">
      <formula>80</formula>
    </cfRule>
  </conditionalFormatting>
  <conditionalFormatting sqref="J50:K50">
    <cfRule type="cellIs" dxfId="1173" priority="178" operator="lessThan">
      <formula>70</formula>
    </cfRule>
    <cfRule type="cellIs" dxfId="1172" priority="179" operator="between">
      <formula>70</formula>
      <formula>80</formula>
    </cfRule>
    <cfRule type="cellIs" dxfId="1171" priority="180" operator="greaterThan">
      <formula>80</formula>
    </cfRule>
  </conditionalFormatting>
  <conditionalFormatting sqref="J51:K51">
    <cfRule type="cellIs" dxfId="1170" priority="175" operator="lessThan">
      <formula>70</formula>
    </cfRule>
    <cfRule type="cellIs" dxfId="1169" priority="176" operator="between">
      <formula>70</formula>
      <formula>80</formula>
    </cfRule>
    <cfRule type="cellIs" dxfId="1168" priority="177" operator="greaterThan">
      <formula>80</formula>
    </cfRule>
  </conditionalFormatting>
  <conditionalFormatting sqref="J52:K52">
    <cfRule type="cellIs" dxfId="1167" priority="172" operator="lessThan">
      <formula>70</formula>
    </cfRule>
    <cfRule type="cellIs" dxfId="1166" priority="173" operator="between">
      <formula>70</formula>
      <formula>80</formula>
    </cfRule>
    <cfRule type="cellIs" dxfId="1165" priority="174" operator="greaterThan">
      <formula>80</formula>
    </cfRule>
  </conditionalFormatting>
  <conditionalFormatting sqref="J53:K53">
    <cfRule type="cellIs" dxfId="1164" priority="169" operator="lessThan">
      <formula>70</formula>
    </cfRule>
    <cfRule type="cellIs" dxfId="1163" priority="170" operator="between">
      <formula>70</formula>
      <formula>80</formula>
    </cfRule>
    <cfRule type="cellIs" dxfId="1162" priority="171" operator="greaterThan">
      <formula>80</formula>
    </cfRule>
  </conditionalFormatting>
  <conditionalFormatting sqref="J54:K54">
    <cfRule type="cellIs" dxfId="1161" priority="166" operator="lessThan">
      <formula>70</formula>
    </cfRule>
    <cfRule type="cellIs" dxfId="1160" priority="167" operator="between">
      <formula>70</formula>
      <formula>80</formula>
    </cfRule>
    <cfRule type="cellIs" dxfId="1159" priority="168" operator="greaterThan">
      <formula>80</formula>
    </cfRule>
  </conditionalFormatting>
  <conditionalFormatting sqref="J55:K55">
    <cfRule type="cellIs" dxfId="1158" priority="163" operator="between">
      <formula>70</formula>
      <formula>80</formula>
    </cfRule>
    <cfRule type="cellIs" dxfId="1157" priority="164" operator="lessThan">
      <formula>70</formula>
    </cfRule>
    <cfRule type="cellIs" dxfId="1156" priority="165" operator="greaterThan">
      <formula>80</formula>
    </cfRule>
  </conditionalFormatting>
  <conditionalFormatting sqref="J56:K56">
    <cfRule type="cellIs" dxfId="1155" priority="160" operator="between">
      <formula>70</formula>
      <formula>80</formula>
    </cfRule>
    <cfRule type="cellIs" dxfId="1154" priority="161" operator="lessThan">
      <formula>70</formula>
    </cfRule>
    <cfRule type="cellIs" dxfId="1153" priority="162" operator="greaterThan">
      <formula>80</formula>
    </cfRule>
  </conditionalFormatting>
  <conditionalFormatting sqref="J57:K57">
    <cfRule type="cellIs" dxfId="1152" priority="157" operator="lessThan">
      <formula>70</formula>
    </cfRule>
    <cfRule type="cellIs" dxfId="1151" priority="158" operator="between">
      <formula>70</formula>
      <formula>80</formula>
    </cfRule>
    <cfRule type="cellIs" dxfId="1150" priority="159" operator="greaterThan">
      <formula>80</formula>
    </cfRule>
  </conditionalFormatting>
  <conditionalFormatting sqref="J58:K58">
    <cfRule type="cellIs" dxfId="1149" priority="154" operator="between">
      <formula>70</formula>
      <formula>80</formula>
    </cfRule>
    <cfRule type="cellIs" dxfId="1148" priority="155" operator="lessThan">
      <formula>70</formula>
    </cfRule>
    <cfRule type="cellIs" dxfId="1147" priority="156" operator="greaterThan">
      <formula>80</formula>
    </cfRule>
  </conditionalFormatting>
  <conditionalFormatting sqref="J59:K59">
    <cfRule type="cellIs" dxfId="1146" priority="151" operator="lessThan">
      <formula>70</formula>
    </cfRule>
    <cfRule type="cellIs" dxfId="1145" priority="152" operator="between">
      <formula>70</formula>
      <formula>80</formula>
    </cfRule>
    <cfRule type="cellIs" dxfId="1144" priority="153" operator="greaterThan">
      <formula>80</formula>
    </cfRule>
  </conditionalFormatting>
  <conditionalFormatting sqref="J60:K60">
    <cfRule type="cellIs" dxfId="1143" priority="148" operator="between">
      <formula>70</formula>
      <formula>80</formula>
    </cfRule>
    <cfRule type="cellIs" dxfId="1142" priority="149" operator="lessThan">
      <formula>70</formula>
    </cfRule>
    <cfRule type="cellIs" dxfId="1141" priority="150" operator="greaterThan">
      <formula>80</formula>
    </cfRule>
  </conditionalFormatting>
  <conditionalFormatting sqref="J61:K61">
    <cfRule type="cellIs" dxfId="1140" priority="145" operator="between">
      <formula>70</formula>
      <formula>80</formula>
    </cfRule>
    <cfRule type="cellIs" dxfId="1139" priority="146" operator="lessThan">
      <formula>70</formula>
    </cfRule>
    <cfRule type="cellIs" dxfId="1138" priority="147" operator="greaterThan">
      <formula>80</formula>
    </cfRule>
  </conditionalFormatting>
  <conditionalFormatting sqref="J62:K62">
    <cfRule type="cellIs" dxfId="1137" priority="142" operator="between">
      <formula>70</formula>
      <formula>80</formula>
    </cfRule>
    <cfRule type="cellIs" dxfId="1136" priority="143" operator="lessThan">
      <formula>70</formula>
    </cfRule>
    <cfRule type="cellIs" dxfId="1135" priority="144" operator="greaterThan">
      <formula>80</formula>
    </cfRule>
  </conditionalFormatting>
  <conditionalFormatting sqref="J63:K63">
    <cfRule type="cellIs" dxfId="1134" priority="139" operator="between">
      <formula>70</formula>
      <formula>80</formula>
    </cfRule>
    <cfRule type="cellIs" dxfId="1133" priority="140" operator="lessThan">
      <formula>70</formula>
    </cfRule>
    <cfRule type="cellIs" dxfId="1132" priority="141" operator="greaterThan">
      <formula>80</formula>
    </cfRule>
  </conditionalFormatting>
  <conditionalFormatting sqref="J64:K64">
    <cfRule type="cellIs" dxfId="1131" priority="136" operator="lessThan">
      <formula>70</formula>
    </cfRule>
    <cfRule type="cellIs" dxfId="1130" priority="137" operator="between">
      <formula>70</formula>
      <formula>80</formula>
    </cfRule>
    <cfRule type="cellIs" dxfId="1129" priority="138" operator="greaterThan">
      <formula>80</formula>
    </cfRule>
  </conditionalFormatting>
  <conditionalFormatting sqref="J65:K65">
    <cfRule type="cellIs" dxfId="1128" priority="133" operator="lessThan">
      <formula>70</formula>
    </cfRule>
    <cfRule type="cellIs" dxfId="1127" priority="134" operator="between">
      <formula>70</formula>
      <formula>80</formula>
    </cfRule>
    <cfRule type="cellIs" dxfId="1126" priority="135" operator="greaterThan">
      <formula>80</formula>
    </cfRule>
  </conditionalFormatting>
  <conditionalFormatting sqref="J66:K66">
    <cfRule type="cellIs" dxfId="1125" priority="130" operator="lessThan">
      <formula>70</formula>
    </cfRule>
    <cfRule type="cellIs" dxfId="1124" priority="131" operator="between">
      <formula>70</formula>
      <formula>80</formula>
    </cfRule>
    <cfRule type="cellIs" dxfId="1123" priority="132" operator="greaterThan">
      <formula>80</formula>
    </cfRule>
  </conditionalFormatting>
  <conditionalFormatting sqref="J67:K67">
    <cfRule type="cellIs" dxfId="1122" priority="127" operator="between">
      <formula>70</formula>
      <formula>80</formula>
    </cfRule>
    <cfRule type="cellIs" dxfId="1121" priority="128" operator="lessThan">
      <formula>70</formula>
    </cfRule>
    <cfRule type="cellIs" dxfId="1120" priority="129" operator="greaterThan">
      <formula>80</formula>
    </cfRule>
  </conditionalFormatting>
  <conditionalFormatting sqref="J68:K68">
    <cfRule type="cellIs" dxfId="1119" priority="124" operator="between">
      <formula>70</formula>
      <formula>80</formula>
    </cfRule>
    <cfRule type="cellIs" dxfId="1118" priority="125" operator="lessThan">
      <formula>70</formula>
    </cfRule>
    <cfRule type="cellIs" dxfId="1117" priority="126" operator="greaterThan">
      <formula>80</formula>
    </cfRule>
  </conditionalFormatting>
  <conditionalFormatting sqref="J69:K69">
    <cfRule type="cellIs" dxfId="1116" priority="121" operator="between">
      <formula>70</formula>
      <formula>80</formula>
    </cfRule>
    <cfRule type="cellIs" dxfId="1115" priority="122" operator="lessThan">
      <formula>70</formula>
    </cfRule>
    <cfRule type="cellIs" dxfId="1114" priority="123" operator="greaterThan">
      <formula>80</formula>
    </cfRule>
  </conditionalFormatting>
  <conditionalFormatting sqref="J70:K70">
    <cfRule type="cellIs" dxfId="1113" priority="118" operator="between">
      <formula>70</formula>
      <formula>80</formula>
    </cfRule>
    <cfRule type="cellIs" dxfId="1112" priority="119" operator="lessThan">
      <formula>70</formula>
    </cfRule>
    <cfRule type="cellIs" dxfId="1111" priority="120" operator="greaterThan">
      <formula>80</formula>
    </cfRule>
  </conditionalFormatting>
  <conditionalFormatting sqref="J71:K71">
    <cfRule type="cellIs" dxfId="1110" priority="115" operator="between">
      <formula>70</formula>
      <formula>80</formula>
    </cfRule>
    <cfRule type="cellIs" dxfId="1109" priority="116" operator="lessThan">
      <formula>70</formula>
    </cfRule>
    <cfRule type="cellIs" dxfId="1108" priority="117" operator="greaterThan">
      <formula>80</formula>
    </cfRule>
  </conditionalFormatting>
  <conditionalFormatting sqref="J72:K72">
    <cfRule type="cellIs" dxfId="1107" priority="112" operator="lessThan">
      <formula>70</formula>
    </cfRule>
    <cfRule type="cellIs" dxfId="1106" priority="113" operator="between">
      <formula>70</formula>
      <formula>80</formula>
    </cfRule>
    <cfRule type="cellIs" dxfId="1105" priority="114" operator="greaterThan">
      <formula>80</formula>
    </cfRule>
  </conditionalFormatting>
  <conditionalFormatting sqref="J73:K73">
    <cfRule type="cellIs" dxfId="1104" priority="109" operator="lessThan">
      <formula>70</formula>
    </cfRule>
    <cfRule type="cellIs" dxfId="1103" priority="110" operator="between">
      <formula>70</formula>
      <formula>80</formula>
    </cfRule>
    <cfRule type="cellIs" dxfId="1102" priority="111" operator="greaterThan">
      <formula>80</formula>
    </cfRule>
  </conditionalFormatting>
  <conditionalFormatting sqref="J74:K74">
    <cfRule type="cellIs" dxfId="1101" priority="106" operator="between">
      <formula>70</formula>
      <formula>80</formula>
    </cfRule>
    <cfRule type="cellIs" dxfId="1100" priority="107" operator="lessThan">
      <formula>70</formula>
    </cfRule>
    <cfRule type="cellIs" dxfId="1099" priority="108" operator="greaterThan">
      <formula>80</formula>
    </cfRule>
  </conditionalFormatting>
  <conditionalFormatting sqref="J80:K80">
    <cfRule type="cellIs" dxfId="1098" priority="103" operator="between">
      <formula>70</formula>
      <formula>80</formula>
    </cfRule>
    <cfRule type="cellIs" dxfId="1097" priority="104" operator="lessThan">
      <formula>70</formula>
    </cfRule>
    <cfRule type="cellIs" dxfId="1096" priority="105" operator="greaterThan">
      <formula>80</formula>
    </cfRule>
  </conditionalFormatting>
  <conditionalFormatting sqref="J83:K83">
    <cfRule type="cellIs" dxfId="1095" priority="100" operator="lessThan">
      <formula>70</formula>
    </cfRule>
    <cfRule type="cellIs" dxfId="1094" priority="101" operator="between">
      <formula>70</formula>
      <formula>80</formula>
    </cfRule>
    <cfRule type="cellIs" dxfId="1093" priority="102" operator="greaterThan">
      <formula>80</formula>
    </cfRule>
  </conditionalFormatting>
  <conditionalFormatting sqref="J84:K84">
    <cfRule type="cellIs" dxfId="1092" priority="97" operator="between">
      <formula>70</formula>
      <formula>80</formula>
    </cfRule>
    <cfRule type="cellIs" dxfId="1091" priority="98" operator="lessThan">
      <formula>70</formula>
    </cfRule>
    <cfRule type="cellIs" dxfId="1090" priority="99" operator="greaterThan">
      <formula>80</formula>
    </cfRule>
  </conditionalFormatting>
  <conditionalFormatting sqref="J85:K85">
    <cfRule type="cellIs" dxfId="1089" priority="94" operator="between">
      <formula>70</formula>
      <formula>80</formula>
    </cfRule>
    <cfRule type="cellIs" dxfId="1088" priority="95" operator="lessThan">
      <formula>70</formula>
    </cfRule>
    <cfRule type="cellIs" dxfId="1087" priority="96" operator="greaterThan">
      <formula>80</formula>
    </cfRule>
  </conditionalFormatting>
  <conditionalFormatting sqref="J86:K86">
    <cfRule type="cellIs" dxfId="1086" priority="91" operator="lessThan">
      <formula>70</formula>
    </cfRule>
    <cfRule type="cellIs" dxfId="1085" priority="92" operator="between">
      <formula>70</formula>
      <formula>80</formula>
    </cfRule>
    <cfRule type="cellIs" dxfId="1084" priority="93" operator="greaterThan">
      <formula>80</formula>
    </cfRule>
  </conditionalFormatting>
  <conditionalFormatting sqref="J87:K87">
    <cfRule type="cellIs" dxfId="1083" priority="88" operator="lessThan">
      <formula>70</formula>
    </cfRule>
    <cfRule type="cellIs" dxfId="1082" priority="89" operator="between">
      <formula>70</formula>
      <formula>80</formula>
    </cfRule>
    <cfRule type="cellIs" dxfId="1081" priority="90" operator="greaterThan">
      <formula>80</formula>
    </cfRule>
  </conditionalFormatting>
  <conditionalFormatting sqref="J88:K88">
    <cfRule type="cellIs" dxfId="1080" priority="85" operator="lessThan">
      <formula>70</formula>
    </cfRule>
    <cfRule type="cellIs" dxfId="1079" priority="86" operator="between">
      <formula>70</formula>
      <formula>80</formula>
    </cfRule>
    <cfRule type="cellIs" dxfId="1078" priority="87" operator="greaterThan">
      <formula>80</formula>
    </cfRule>
  </conditionalFormatting>
  <conditionalFormatting sqref="J89:K89">
    <cfRule type="cellIs" dxfId="1077" priority="82" operator="lessThan">
      <formula>70</formula>
    </cfRule>
    <cfRule type="cellIs" dxfId="1076" priority="83" operator="between">
      <formula>70</formula>
      <formula>80</formula>
    </cfRule>
    <cfRule type="cellIs" dxfId="1075" priority="84" operator="greaterThan">
      <formula>80</formula>
    </cfRule>
  </conditionalFormatting>
  <conditionalFormatting sqref="J90:K90">
    <cfRule type="cellIs" dxfId="1074" priority="79" operator="between">
      <formula>70</formula>
      <formula>80</formula>
    </cfRule>
    <cfRule type="cellIs" dxfId="1073" priority="80" operator="lessThan">
      <formula>70</formula>
    </cfRule>
    <cfRule type="cellIs" dxfId="1072" priority="81" operator="greaterThan">
      <formula>80</formula>
    </cfRule>
  </conditionalFormatting>
  <conditionalFormatting sqref="J91:K91">
    <cfRule type="cellIs" dxfId="1071" priority="76" operator="between">
      <formula>70</formula>
      <formula>80</formula>
    </cfRule>
    <cfRule type="cellIs" dxfId="1070" priority="77" operator="lessThan">
      <formula>70</formula>
    </cfRule>
    <cfRule type="cellIs" dxfId="1069" priority="78" operator="greaterThan">
      <formula>80</formula>
    </cfRule>
  </conditionalFormatting>
  <conditionalFormatting sqref="J92:K92">
    <cfRule type="cellIs" dxfId="1068" priority="73" operator="lessThan">
      <formula>70</formula>
    </cfRule>
    <cfRule type="cellIs" dxfId="1067" priority="74" operator="between">
      <formula>70</formula>
      <formula>80</formula>
    </cfRule>
    <cfRule type="cellIs" dxfId="1066" priority="75" operator="greaterThan">
      <formula>80</formula>
    </cfRule>
  </conditionalFormatting>
  <conditionalFormatting sqref="J93:K93">
    <cfRule type="cellIs" dxfId="1065" priority="70" operator="between">
      <formula>70</formula>
      <formula>80</formula>
    </cfRule>
    <cfRule type="cellIs" dxfId="1064" priority="71" operator="lessThan">
      <formula>70</formula>
    </cfRule>
    <cfRule type="cellIs" dxfId="1063" priority="72" operator="greaterThan">
      <formula>80</formula>
    </cfRule>
  </conditionalFormatting>
  <conditionalFormatting sqref="J94:K94">
    <cfRule type="cellIs" dxfId="1062" priority="67" operator="lessThan">
      <formula>70</formula>
    </cfRule>
    <cfRule type="cellIs" dxfId="1061" priority="68" operator="between">
      <formula>70</formula>
      <formula>80</formula>
    </cfRule>
    <cfRule type="cellIs" dxfId="1060" priority="69" operator="greaterThan">
      <formula>80</formula>
    </cfRule>
  </conditionalFormatting>
  <conditionalFormatting sqref="J95:K95">
    <cfRule type="cellIs" dxfId="1059" priority="64" operator="between">
      <formula>70</formula>
      <formula>80</formula>
    </cfRule>
    <cfRule type="cellIs" dxfId="1058" priority="65" operator="lessThan">
      <formula>70</formula>
    </cfRule>
    <cfRule type="cellIs" dxfId="1057" priority="66" operator="greaterThan">
      <formula>80</formula>
    </cfRule>
  </conditionalFormatting>
  <conditionalFormatting sqref="J96:K96">
    <cfRule type="cellIs" dxfId="1056" priority="61" operator="between">
      <formula>70</formula>
      <formula>80</formula>
    </cfRule>
    <cfRule type="cellIs" dxfId="1055" priority="62" operator="lessThan">
      <formula>70</formula>
    </cfRule>
    <cfRule type="cellIs" dxfId="1054" priority="63" operator="greaterThan">
      <formula>80</formula>
    </cfRule>
  </conditionalFormatting>
  <conditionalFormatting sqref="J97:K97">
    <cfRule type="cellIs" dxfId="1053" priority="58" operator="lessThan">
      <formula>70</formula>
    </cfRule>
    <cfRule type="cellIs" dxfId="1052" priority="59" operator="between">
      <formula>70</formula>
      <formula>80</formula>
    </cfRule>
    <cfRule type="cellIs" dxfId="1051" priority="60" operator="greaterThan">
      <formula>80</formula>
    </cfRule>
  </conditionalFormatting>
  <conditionalFormatting sqref="J103:K103">
    <cfRule type="cellIs" dxfId="1050" priority="55" operator="between">
      <formula>70</formula>
      <formula>80</formula>
    </cfRule>
    <cfRule type="cellIs" dxfId="1049" priority="56" operator="lessThan">
      <formula>70</formula>
    </cfRule>
    <cfRule type="cellIs" dxfId="1048" priority="57" operator="greaterThan">
      <formula>80</formula>
    </cfRule>
  </conditionalFormatting>
  <conditionalFormatting sqref="J106:K106">
    <cfRule type="cellIs" dxfId="1047" priority="52" operator="lessThan">
      <formula>70</formula>
    </cfRule>
    <cfRule type="cellIs" dxfId="1046" priority="53" operator="between">
      <formula>70</formula>
      <formula>80</formula>
    </cfRule>
    <cfRule type="cellIs" dxfId="1045" priority="54" operator="greaterThan">
      <formula>80</formula>
    </cfRule>
  </conditionalFormatting>
  <conditionalFormatting sqref="J107:K107">
    <cfRule type="cellIs" dxfId="1044" priority="49" operator="lessThan">
      <formula>70</formula>
    </cfRule>
    <cfRule type="cellIs" dxfId="1043" priority="50" operator="between">
      <formula>70</formula>
      <formula>80</formula>
    </cfRule>
    <cfRule type="cellIs" dxfId="1042" priority="51" operator="greaterThan">
      <formula>80</formula>
    </cfRule>
  </conditionalFormatting>
  <conditionalFormatting sqref="J108:K108">
    <cfRule type="cellIs" dxfId="1041" priority="46" operator="lessThan">
      <formula>70</formula>
    </cfRule>
    <cfRule type="cellIs" dxfId="1040" priority="47" operator="between">
      <formula>70</formula>
      <formula>80</formula>
    </cfRule>
    <cfRule type="cellIs" dxfId="1039" priority="48" operator="greaterThan">
      <formula>80</formula>
    </cfRule>
  </conditionalFormatting>
  <conditionalFormatting sqref="J109:K109">
    <cfRule type="cellIs" dxfId="1038" priority="43" operator="lessThan">
      <formula>70</formula>
    </cfRule>
    <cfRule type="cellIs" dxfId="1037" priority="44" operator="between">
      <formula>70</formula>
      <formula>80</formula>
    </cfRule>
    <cfRule type="cellIs" dxfId="1036" priority="45" operator="greaterThan">
      <formula>80</formula>
    </cfRule>
  </conditionalFormatting>
  <conditionalFormatting sqref="J110:K110">
    <cfRule type="cellIs" dxfId="1035" priority="40" operator="lessThan">
      <formula>70</formula>
    </cfRule>
    <cfRule type="cellIs" dxfId="1034" priority="41" operator="between">
      <formula>70</formula>
      <formula>80</formula>
    </cfRule>
    <cfRule type="cellIs" dxfId="1033" priority="42" operator="greaterThan">
      <formula>80</formula>
    </cfRule>
  </conditionalFormatting>
  <conditionalFormatting sqref="J111:K111">
    <cfRule type="cellIs" dxfId="1032" priority="37" operator="between">
      <formula>70</formula>
      <formula>80</formula>
    </cfRule>
    <cfRule type="cellIs" dxfId="1031" priority="38" operator="lessThan">
      <formula>70</formula>
    </cfRule>
    <cfRule type="cellIs" dxfId="1030" priority="39" operator="greaterThan">
      <formula>80</formula>
    </cfRule>
  </conditionalFormatting>
  <conditionalFormatting sqref="J112:K112">
    <cfRule type="cellIs" dxfId="1029" priority="34" operator="lessThan">
      <formula>70</formula>
    </cfRule>
    <cfRule type="cellIs" dxfId="1028" priority="35" operator="between">
      <formula>70</formula>
      <formula>80</formula>
    </cfRule>
    <cfRule type="cellIs" dxfId="1027" priority="36" operator="greaterThan">
      <formula>80</formula>
    </cfRule>
  </conditionalFormatting>
  <conditionalFormatting sqref="J124:K124">
    <cfRule type="cellIs" dxfId="1023" priority="28" operator="lessThan">
      <formula>70</formula>
    </cfRule>
    <cfRule type="cellIs" dxfId="1022" priority="29" operator="between">
      <formula>70</formula>
      <formula>80</formula>
    </cfRule>
    <cfRule type="cellIs" dxfId="1021" priority="30" operator="greaterThan">
      <formula>80</formula>
    </cfRule>
  </conditionalFormatting>
  <conditionalFormatting sqref="J125:K125">
    <cfRule type="cellIs" dxfId="1020" priority="25" operator="between">
      <formula>70</formula>
      <formula>80</formula>
    </cfRule>
    <cfRule type="cellIs" dxfId="1019" priority="26" operator="lessThan">
      <formula>70</formula>
    </cfRule>
    <cfRule type="cellIs" dxfId="1018" priority="27" operator="greaterThan">
      <formula>80</formula>
    </cfRule>
  </conditionalFormatting>
  <conditionalFormatting sqref="J126:K126">
    <cfRule type="cellIs" dxfId="1017" priority="22" operator="between">
      <formula>70</formula>
      <formula>80</formula>
    </cfRule>
    <cfRule type="cellIs" dxfId="1016" priority="23" operator="lessThan">
      <formula>70</formula>
    </cfRule>
    <cfRule type="cellIs" dxfId="1015" priority="24" operator="greaterThan">
      <formula>80</formula>
    </cfRule>
  </conditionalFormatting>
  <conditionalFormatting sqref="J120:K120">
    <cfRule type="cellIs" dxfId="1014" priority="19" operator="between">
      <formula>70</formula>
      <formula>80</formula>
    </cfRule>
    <cfRule type="cellIs" dxfId="1013" priority="20" operator="lessThan">
      <formula>70</formula>
    </cfRule>
    <cfRule type="cellIs" dxfId="1012" priority="21" operator="greaterThan">
      <formula>80</formula>
    </cfRule>
  </conditionalFormatting>
  <conditionalFormatting sqref="J123:K123">
    <cfRule type="cellIs" dxfId="1011" priority="16" operator="between">
      <formula>70</formula>
      <formula>80</formula>
    </cfRule>
    <cfRule type="cellIs" dxfId="1010" priority="17" operator="lessThan">
      <formula>70</formula>
    </cfRule>
    <cfRule type="cellIs" dxfId="1009" priority="18" operator="greaterThan">
      <formula>80</formula>
    </cfRule>
  </conditionalFormatting>
  <conditionalFormatting sqref="J132:K132">
    <cfRule type="cellIs" dxfId="1008" priority="13" operator="between">
      <formula>70</formula>
      <formula>80</formula>
    </cfRule>
    <cfRule type="cellIs" dxfId="1007" priority="14" operator="lessThan">
      <formula>70</formula>
    </cfRule>
    <cfRule type="cellIs" dxfId="1006" priority="15" operator="greaterThan">
      <formula>80</formula>
    </cfRule>
  </conditionalFormatting>
  <conditionalFormatting sqref="J135:K135">
    <cfRule type="cellIs" dxfId="1005" priority="10" operator="lessThan">
      <formula>70</formula>
    </cfRule>
    <cfRule type="cellIs" dxfId="1004" priority="11" operator="between">
      <formula>70</formula>
      <formula>80</formula>
    </cfRule>
    <cfRule type="cellIs" dxfId="1003" priority="12" operator="greaterThan">
      <formula>80</formula>
    </cfRule>
  </conditionalFormatting>
  <conditionalFormatting sqref="J136:K136">
    <cfRule type="cellIs" dxfId="1002" priority="7" operator="lessThan">
      <formula>70</formula>
    </cfRule>
    <cfRule type="cellIs" dxfId="1001" priority="8" operator="between">
      <formula>70</formula>
      <formula>80</formula>
    </cfRule>
    <cfRule type="cellIs" dxfId="1000" priority="9" operator="greaterThan">
      <formula>80</formula>
    </cfRule>
  </conditionalFormatting>
  <conditionalFormatting sqref="J142:K142">
    <cfRule type="cellIs" dxfId="999" priority="4" operator="between">
      <formula>70</formula>
      <formula>80</formula>
    </cfRule>
    <cfRule type="cellIs" dxfId="998" priority="5" operator="lessThan">
      <formula>70</formula>
    </cfRule>
    <cfRule type="cellIs" dxfId="997" priority="6" operator="greaterThan">
      <formula>80</formula>
    </cfRule>
  </conditionalFormatting>
  <conditionalFormatting sqref="J145:K145">
    <cfRule type="cellIs" dxfId="996" priority="1" operator="lessThan">
      <formula>70</formula>
    </cfRule>
    <cfRule type="cellIs" dxfId="995" priority="2" operator="between">
      <formula>70</formula>
      <formula>80</formula>
    </cfRule>
    <cfRule type="cellIs" dxfId="994" priority="3" operator="greaterThan">
      <formula>80</formula>
    </cfRule>
  </conditionalFormatting>
  <pageMargins left="0.7" right="0.7" top="0.75" bottom="0.75" header="0.3" footer="0.3"/>
  <pageSetup paperSize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3FF41-B218-4AAF-AB35-9D8F6FBBF525}">
  <sheetPr>
    <tabColor theme="4" tint="-0.249977111117893"/>
  </sheetPr>
  <dimension ref="A1:F22"/>
  <sheetViews>
    <sheetView workbookViewId="0">
      <selection activeCell="G12" sqref="G12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417</v>
      </c>
      <c r="B1" s="159"/>
      <c r="C1" s="159"/>
      <c r="D1" s="159"/>
      <c r="E1" s="159"/>
      <c r="F1" s="159"/>
    </row>
    <row r="2" spans="1:6" ht="15" thickBot="1" x14ac:dyDescent="0.35">
      <c r="A2" s="1" t="s">
        <v>30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B8</f>
        <v>57.3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B8</f>
        <v>57.3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44378</v>
      </c>
      <c r="C5" s="73" t="s">
        <v>448</v>
      </c>
      <c r="D5" s="98">
        <v>46568</v>
      </c>
      <c r="E5" s="54"/>
    </row>
    <row r="6" spans="1:6" ht="14.4" customHeight="1" x14ac:dyDescent="0.3">
      <c r="A6" s="50"/>
      <c r="B6" s="57"/>
      <c r="C6" s="57"/>
      <c r="D6" s="57"/>
      <c r="E6" s="57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474</v>
      </c>
      <c r="B8" s="43">
        <v>57.3</v>
      </c>
      <c r="C8" s="7"/>
    </row>
    <row r="9" spans="1:6" x14ac:dyDescent="0.3">
      <c r="A9" s="93"/>
      <c r="B9" s="93"/>
    </row>
    <row r="10" spans="1:6" x14ac:dyDescent="0.3">
      <c r="A10" s="93"/>
      <c r="B10" s="93"/>
    </row>
    <row r="11" spans="1:6" x14ac:dyDescent="0.3">
      <c r="A11" s="93"/>
      <c r="B11" s="93"/>
    </row>
    <row r="12" spans="1:6" x14ac:dyDescent="0.3">
      <c r="A12" s="93"/>
      <c r="B12" s="93"/>
    </row>
    <row r="13" spans="1:6" x14ac:dyDescent="0.3">
      <c r="A13" s="93"/>
      <c r="B13" s="93"/>
    </row>
    <row r="14" spans="1:6" x14ac:dyDescent="0.3">
      <c r="A14" s="93"/>
      <c r="B14" s="93"/>
    </row>
    <row r="15" spans="1:6" x14ac:dyDescent="0.3">
      <c r="A15" s="93"/>
      <c r="B15" s="93"/>
    </row>
    <row r="16" spans="1:6" x14ac:dyDescent="0.3">
      <c r="A16" s="93"/>
      <c r="B16" s="93"/>
    </row>
    <row r="17" spans="1:2" x14ac:dyDescent="0.3">
      <c r="A17" s="93"/>
      <c r="B17" s="93"/>
    </row>
    <row r="18" spans="1:2" x14ac:dyDescent="0.3">
      <c r="A18" s="93"/>
      <c r="B18" s="93"/>
    </row>
    <row r="19" spans="1:2" x14ac:dyDescent="0.3">
      <c r="A19" s="93"/>
      <c r="B19" s="93"/>
    </row>
    <row r="20" spans="1:2" x14ac:dyDescent="0.3">
      <c r="A20" s="93"/>
      <c r="B20" s="93"/>
    </row>
    <row r="21" spans="1:2" x14ac:dyDescent="0.3">
      <c r="A21" s="93"/>
      <c r="B21" s="93"/>
    </row>
    <row r="22" spans="1:2" x14ac:dyDescent="0.3">
      <c r="A22" s="93"/>
      <c r="B22" s="93"/>
    </row>
  </sheetData>
  <sheetProtection algorithmName="SHA-512" hashValue="Gg21TJ0Rp3nxDcOzwgRbiiJxIf7OBPad1JypC0sHH4N/iWidkzTko3ERq2AWOBp1k4ZPW/8c2OfdfQ2CBlId7Q==" saltValue="wmopoc6tyFToJ9O1njVtug==" spinCount="100000" sheet="1" objects="1" scenarios="1"/>
  <mergeCells count="1">
    <mergeCell ref="A1:F1"/>
  </mergeCells>
  <conditionalFormatting sqref="B3">
    <cfRule type="cellIs" dxfId="472" priority="10" operator="lessThan">
      <formula>70</formula>
    </cfRule>
    <cfRule type="cellIs" dxfId="471" priority="11" operator="between">
      <formula>80</formula>
      <formula>70</formula>
    </cfRule>
    <cfRule type="cellIs" dxfId="470" priority="12" operator="greaterThan">
      <formula>80</formula>
    </cfRule>
  </conditionalFormatting>
  <conditionalFormatting sqref="B4">
    <cfRule type="cellIs" dxfId="469" priority="7" operator="lessThan">
      <formula>70</formula>
    </cfRule>
    <cfRule type="cellIs" dxfId="468" priority="8" operator="between">
      <formula>80</formula>
      <formula>70</formula>
    </cfRule>
    <cfRule type="cellIs" dxfId="467" priority="9" operator="greaterThan">
      <formula>80</formula>
    </cfRule>
  </conditionalFormatting>
  <conditionalFormatting sqref="B8">
    <cfRule type="cellIs" dxfId="466" priority="1" operator="between">
      <formula>70</formula>
      <formula>80</formula>
    </cfRule>
    <cfRule type="cellIs" dxfId="465" priority="2" operator="lessThan">
      <formula>70</formula>
    </cfRule>
    <cfRule type="cellIs" dxfId="464" priority="3" operator="greaterThan">
      <formula>80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D901-DDB4-4B08-BAE7-082645A16816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856</v>
      </c>
      <c r="B1" s="159"/>
      <c r="C1" s="159"/>
      <c r="D1" s="159"/>
      <c r="E1" s="159"/>
      <c r="F1" s="159"/>
    </row>
    <row r="2" spans="1:6" ht="15" thickBot="1" x14ac:dyDescent="0.35">
      <c r="A2" s="1" t="s">
        <v>879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AVERAGE(B8:B54)</f>
        <v>88.266666666666652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80.416666666666671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41214</v>
      </c>
      <c r="C5" s="73" t="s">
        <v>448</v>
      </c>
      <c r="D5" s="98">
        <v>43770</v>
      </c>
      <c r="E5" s="54"/>
    </row>
    <row r="6" spans="1:6" ht="14.4" customHeight="1" x14ac:dyDescent="0.3">
      <c r="A6" s="50"/>
      <c r="B6" s="57"/>
      <c r="C6" s="57"/>
      <c r="D6" s="57"/>
      <c r="E6" s="57"/>
      <c r="F6" s="52"/>
    </row>
    <row r="7" spans="1:6" x14ac:dyDescent="0.3">
      <c r="A7" s="21" t="s">
        <v>75</v>
      </c>
      <c r="B7" s="21" t="s">
        <v>391</v>
      </c>
      <c r="C7" s="7"/>
    </row>
    <row r="8" spans="1:6" s="100" customFormat="1" x14ac:dyDescent="0.3">
      <c r="A8" s="99" t="s">
        <v>592</v>
      </c>
      <c r="B8" s="43">
        <v>70.099999999999994</v>
      </c>
    </row>
    <row r="9" spans="1:6" x14ac:dyDescent="0.3">
      <c r="A9" s="43" t="s">
        <v>593</v>
      </c>
      <c r="B9" s="43">
        <v>83.9</v>
      </c>
      <c r="C9" s="7"/>
    </row>
    <row r="10" spans="1:6" x14ac:dyDescent="0.3">
      <c r="A10" s="99" t="s">
        <v>615</v>
      </c>
      <c r="B10" s="43">
        <v>79.2</v>
      </c>
    </row>
    <row r="11" spans="1:6" x14ac:dyDescent="0.3">
      <c r="A11" s="43" t="s">
        <v>614</v>
      </c>
      <c r="B11" s="43">
        <v>84.3</v>
      </c>
    </row>
    <row r="12" spans="1:6" x14ac:dyDescent="0.3">
      <c r="A12" s="99" t="s">
        <v>613</v>
      </c>
      <c r="B12" s="43">
        <v>81</v>
      </c>
    </row>
    <row r="13" spans="1:6" x14ac:dyDescent="0.3">
      <c r="A13" s="43" t="s">
        <v>612</v>
      </c>
      <c r="B13" s="43">
        <v>84</v>
      </c>
    </row>
    <row r="14" spans="1:6" x14ac:dyDescent="0.3">
      <c r="A14" s="99" t="s">
        <v>611</v>
      </c>
      <c r="B14" s="43">
        <v>88.6</v>
      </c>
    </row>
    <row r="15" spans="1:6" x14ac:dyDescent="0.3">
      <c r="A15" s="107" t="s">
        <v>610</v>
      </c>
      <c r="B15" s="43">
        <v>94.9</v>
      </c>
    </row>
    <row r="16" spans="1:6" x14ac:dyDescent="0.3">
      <c r="A16" s="99" t="s">
        <v>609</v>
      </c>
      <c r="B16" s="43">
        <v>88.3</v>
      </c>
    </row>
    <row r="17" spans="1:2" x14ac:dyDescent="0.3">
      <c r="A17" s="107" t="s">
        <v>608</v>
      </c>
      <c r="B17" s="43">
        <v>87.3</v>
      </c>
    </row>
    <row r="18" spans="1:2" x14ac:dyDescent="0.3">
      <c r="A18" s="99" t="s">
        <v>607</v>
      </c>
      <c r="B18" s="43">
        <v>89.8</v>
      </c>
    </row>
    <row r="19" spans="1:2" x14ac:dyDescent="0.3">
      <c r="A19" s="107" t="s">
        <v>606</v>
      </c>
      <c r="B19" s="43">
        <v>90</v>
      </c>
    </row>
    <row r="20" spans="1:2" x14ac:dyDescent="0.3">
      <c r="A20" s="99" t="s">
        <v>605</v>
      </c>
      <c r="B20" s="43">
        <v>90</v>
      </c>
    </row>
    <row r="21" spans="1:2" x14ac:dyDescent="0.3">
      <c r="A21" s="107" t="s">
        <v>604</v>
      </c>
      <c r="B21" s="43">
        <v>92</v>
      </c>
    </row>
    <row r="22" spans="1:2" x14ac:dyDescent="0.3">
      <c r="A22" s="99" t="s">
        <v>603</v>
      </c>
      <c r="B22" s="43">
        <v>90</v>
      </c>
    </row>
    <row r="23" spans="1:2" x14ac:dyDescent="0.3">
      <c r="A23" s="107" t="s">
        <v>602</v>
      </c>
      <c r="B23" s="43">
        <v>95</v>
      </c>
    </row>
    <row r="24" spans="1:2" x14ac:dyDescent="0.3">
      <c r="A24" s="99" t="s">
        <v>601</v>
      </c>
      <c r="B24" s="43">
        <v>93</v>
      </c>
    </row>
    <row r="25" spans="1:2" x14ac:dyDescent="0.3">
      <c r="A25" s="107" t="s">
        <v>600</v>
      </c>
      <c r="B25" s="43">
        <v>95</v>
      </c>
    </row>
    <row r="26" spans="1:2" x14ac:dyDescent="0.3">
      <c r="A26" s="99" t="s">
        <v>599</v>
      </c>
      <c r="B26" s="43">
        <v>93</v>
      </c>
    </row>
    <row r="27" spans="1:2" x14ac:dyDescent="0.3">
      <c r="A27" s="107" t="s">
        <v>598</v>
      </c>
      <c r="B27" s="43">
        <v>94</v>
      </c>
    </row>
    <row r="28" spans="1:2" x14ac:dyDescent="0.3">
      <c r="A28" s="99" t="s">
        <v>597</v>
      </c>
      <c r="B28" s="43">
        <v>93</v>
      </c>
    </row>
    <row r="29" spans="1:2" x14ac:dyDescent="0.3">
      <c r="A29" s="107" t="s">
        <v>596</v>
      </c>
      <c r="B29" s="43">
        <v>91</v>
      </c>
    </row>
    <row r="30" spans="1:2" x14ac:dyDescent="0.3">
      <c r="A30" s="99" t="s">
        <v>595</v>
      </c>
      <c r="B30" s="43">
        <v>77</v>
      </c>
    </row>
    <row r="31" spans="1:2" x14ac:dyDescent="0.3">
      <c r="A31" s="107" t="s">
        <v>594</v>
      </c>
      <c r="B31" s="43">
        <v>94</v>
      </c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  <row r="35" spans="1:2" x14ac:dyDescent="0.3">
      <c r="A35" s="105"/>
      <c r="B35" s="105"/>
    </row>
  </sheetData>
  <sheetProtection algorithmName="SHA-512" hashValue="4SuVJZSriwJLoej6BCQDsEBx2VuO2i8NHUUr99ZI5v5ZPIvtsZA6repzJ6ckIt1j/aREf/LJLAvEfcFGuKpS/w==" saltValue="+45Hht8y8n9YwLUSMSnSLw==" spinCount="100000" sheet="1" objects="1" scenarios="1"/>
  <mergeCells count="1">
    <mergeCell ref="A1:F1"/>
  </mergeCells>
  <conditionalFormatting sqref="B3">
    <cfRule type="cellIs" dxfId="463" priority="9" operator="lessThan">
      <formula>70</formula>
    </cfRule>
    <cfRule type="cellIs" dxfId="462" priority="10" operator="between">
      <formula>80</formula>
      <formula>70</formula>
    </cfRule>
    <cfRule type="cellIs" dxfId="461" priority="11" operator="greaterThan">
      <formula>80</formula>
    </cfRule>
  </conditionalFormatting>
  <conditionalFormatting sqref="B4">
    <cfRule type="cellIs" dxfId="460" priority="6" operator="lessThan">
      <formula>70</formula>
    </cfRule>
    <cfRule type="cellIs" dxfId="459" priority="7" operator="between">
      <formula>80</formula>
      <formula>70</formula>
    </cfRule>
    <cfRule type="cellIs" dxfId="458" priority="8" operator="greaterThan">
      <formula>80</formula>
    </cfRule>
  </conditionalFormatting>
  <conditionalFormatting sqref="B10:B14">
    <cfRule type="cellIs" dxfId="457" priority="5" operator="greaterThan">
      <formula>80</formula>
    </cfRule>
  </conditionalFormatting>
  <conditionalFormatting sqref="B8:B9">
    <cfRule type="cellIs" dxfId="456" priority="4" operator="greaterThan">
      <formula>80</formula>
    </cfRule>
  </conditionalFormatting>
  <conditionalFormatting sqref="B8:B31">
    <cfRule type="cellIs" dxfId="455" priority="1" operator="between">
      <formula>70</formula>
      <formula>80</formula>
    </cfRule>
    <cfRule type="cellIs" dxfId="454" priority="2" operator="lessThan">
      <formula>70</formula>
    </cfRule>
    <cfRule type="cellIs" dxfId="453" priority="3" operator="greaterThan">
      <formula>80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063F1-7EB4-421B-BBD8-7715111DC5DB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286</v>
      </c>
      <c r="B1" s="159"/>
      <c r="C1" s="159"/>
      <c r="D1" s="159"/>
      <c r="E1" s="159"/>
      <c r="F1" s="159"/>
    </row>
    <row r="2" spans="1:6" ht="15" thickBot="1" x14ac:dyDescent="0.35">
      <c r="A2" s="3" t="s">
        <v>880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AVERAGE(B8:B54)</f>
        <v>95.895238095238099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95.033333333333346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40296</v>
      </c>
      <c r="C5" s="73" t="s">
        <v>448</v>
      </c>
      <c r="D5" s="98">
        <v>45655</v>
      </c>
      <c r="E5" s="5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x14ac:dyDescent="0.3">
      <c r="A8" s="43" t="s">
        <v>418</v>
      </c>
      <c r="B8" s="43">
        <v>90.7</v>
      </c>
      <c r="C8" s="93"/>
      <c r="D8" s="93"/>
      <c r="E8" s="93"/>
    </row>
    <row r="9" spans="1:6" x14ac:dyDescent="0.3">
      <c r="A9" s="43" t="s">
        <v>266</v>
      </c>
      <c r="B9" s="43">
        <v>95.9</v>
      </c>
    </row>
    <row r="10" spans="1:6" x14ac:dyDescent="0.3">
      <c r="A10" s="43" t="s">
        <v>267</v>
      </c>
      <c r="B10" s="43">
        <v>95.4</v>
      </c>
    </row>
    <row r="11" spans="1:6" x14ac:dyDescent="0.3">
      <c r="A11" s="43" t="s">
        <v>268</v>
      </c>
      <c r="B11" s="43">
        <v>96.3</v>
      </c>
    </row>
    <row r="12" spans="1:6" x14ac:dyDescent="0.3">
      <c r="A12" s="43" t="s">
        <v>269</v>
      </c>
      <c r="B12" s="43">
        <v>95.4</v>
      </c>
    </row>
    <row r="13" spans="1:6" x14ac:dyDescent="0.3">
      <c r="A13" s="43" t="s">
        <v>285</v>
      </c>
      <c r="B13" s="43">
        <v>96.5</v>
      </c>
    </row>
    <row r="14" spans="1:6" x14ac:dyDescent="0.3">
      <c r="A14" s="43" t="s">
        <v>284</v>
      </c>
      <c r="B14" s="43">
        <v>96</v>
      </c>
    </row>
    <row r="15" spans="1:6" x14ac:dyDescent="0.3">
      <c r="A15" s="43" t="s">
        <v>283</v>
      </c>
      <c r="B15" s="43">
        <v>94.4</v>
      </c>
    </row>
    <row r="16" spans="1:6" x14ac:dyDescent="0.3">
      <c r="A16" s="43" t="s">
        <v>282</v>
      </c>
      <c r="B16" s="43">
        <v>95.9</v>
      </c>
    </row>
    <row r="17" spans="1:2" x14ac:dyDescent="0.3">
      <c r="A17" s="43" t="s">
        <v>281</v>
      </c>
      <c r="B17" s="43">
        <v>97.3</v>
      </c>
    </row>
    <row r="18" spans="1:2" x14ac:dyDescent="0.3">
      <c r="A18" s="43" t="s">
        <v>280</v>
      </c>
      <c r="B18" s="43">
        <v>97.5</v>
      </c>
    </row>
    <row r="19" spans="1:2" x14ac:dyDescent="0.3">
      <c r="A19" s="43" t="s">
        <v>279</v>
      </c>
      <c r="B19" s="43">
        <v>96.8</v>
      </c>
    </row>
    <row r="20" spans="1:2" x14ac:dyDescent="0.3">
      <c r="A20" s="43" t="s">
        <v>278</v>
      </c>
      <c r="B20" s="43">
        <v>98.2</v>
      </c>
    </row>
    <row r="21" spans="1:2" x14ac:dyDescent="0.3">
      <c r="A21" s="43" t="s">
        <v>277</v>
      </c>
      <c r="B21" s="43">
        <v>94.5</v>
      </c>
    </row>
    <row r="22" spans="1:2" x14ac:dyDescent="0.3">
      <c r="A22" s="43" t="s">
        <v>276</v>
      </c>
      <c r="B22" s="43">
        <v>94</v>
      </c>
    </row>
    <row r="23" spans="1:2" x14ac:dyDescent="0.3">
      <c r="A23" s="43" t="s">
        <v>275</v>
      </c>
      <c r="B23" s="43">
        <v>97</v>
      </c>
    </row>
    <row r="24" spans="1:2" x14ac:dyDescent="0.3">
      <c r="A24" s="43" t="s">
        <v>274</v>
      </c>
      <c r="B24" s="43">
        <v>96</v>
      </c>
    </row>
    <row r="25" spans="1:2" x14ac:dyDescent="0.3">
      <c r="A25" s="43" t="s">
        <v>273</v>
      </c>
      <c r="B25" s="43">
        <v>98</v>
      </c>
    </row>
    <row r="26" spans="1:2" x14ac:dyDescent="0.3">
      <c r="A26" s="43" t="s">
        <v>272</v>
      </c>
      <c r="B26" s="43">
        <v>96</v>
      </c>
    </row>
    <row r="27" spans="1:2" x14ac:dyDescent="0.3">
      <c r="A27" s="43" t="s">
        <v>271</v>
      </c>
      <c r="B27" s="43">
        <v>97</v>
      </c>
    </row>
    <row r="28" spans="1:2" x14ac:dyDescent="0.3">
      <c r="A28" s="43" t="s">
        <v>270</v>
      </c>
      <c r="B28" s="43">
        <v>95</v>
      </c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</sheetData>
  <sheetProtection algorithmName="SHA-512" hashValue="hvdjCzO5SesQBjC1fhk6IU2HWKpVfG3iY/AdJL7IfFx8SahlhHkMI7hHKCyBSVAmUrmP10CW5XMpTg950ssB0w==" saltValue="D3bOi6KHnWiTlUeustglqw==" spinCount="100000" sheet="1" objects="1" scenarios="1"/>
  <mergeCells count="1">
    <mergeCell ref="A1:F1"/>
  </mergeCells>
  <conditionalFormatting sqref="B3">
    <cfRule type="cellIs" dxfId="452" priority="6" operator="lessThan">
      <formula>70</formula>
    </cfRule>
    <cfRule type="cellIs" dxfId="451" priority="7" operator="between">
      <formula>80</formula>
      <formula>70</formula>
    </cfRule>
    <cfRule type="cellIs" dxfId="450" priority="8" operator="greaterThan">
      <formula>80</formula>
    </cfRule>
  </conditionalFormatting>
  <conditionalFormatting sqref="B4">
    <cfRule type="cellIs" dxfId="449" priority="3" operator="lessThan">
      <formula>70</formula>
    </cfRule>
    <cfRule type="cellIs" dxfId="448" priority="4" operator="between">
      <formula>80</formula>
      <formula>70</formula>
    </cfRule>
    <cfRule type="cellIs" dxfId="447" priority="5" operator="greaterThan">
      <formula>80</formula>
    </cfRule>
  </conditionalFormatting>
  <conditionalFormatting sqref="B9:B28">
    <cfRule type="cellIs" dxfId="446" priority="2" operator="greaterThan">
      <formula>80</formula>
    </cfRule>
  </conditionalFormatting>
  <conditionalFormatting sqref="B8">
    <cfRule type="cellIs" dxfId="445" priority="1" operator="greaterThan">
      <formula>80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FBB05-F927-4BEA-9FB6-612D3583F5AD}">
  <sheetPr>
    <tabColor theme="4" tint="-0.249977111117893"/>
  </sheetPr>
  <dimension ref="A1:F28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616</v>
      </c>
      <c r="B1" s="159"/>
      <c r="C1" s="159"/>
      <c r="D1" s="159"/>
      <c r="E1" s="159"/>
      <c r="F1" s="159"/>
    </row>
    <row r="2" spans="1:6" ht="15" thickBot="1" x14ac:dyDescent="0.35">
      <c r="A2" s="3" t="s">
        <v>878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AVERAGE(B9:B47)</f>
        <v>87.784615384615364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AVERAGE(B9:B14)</f>
        <v>85.383333333333326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40725</v>
      </c>
      <c r="C5" s="73" t="s">
        <v>448</v>
      </c>
      <c r="D5" s="98">
        <v>43281</v>
      </c>
      <c r="E5" s="5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x14ac:dyDescent="0.3">
      <c r="A8" s="108" t="s">
        <v>537</v>
      </c>
      <c r="B8" s="43">
        <v>70.2</v>
      </c>
      <c r="C8" s="105"/>
      <c r="D8" s="105"/>
      <c r="E8" s="105"/>
    </row>
    <row r="9" spans="1:6" x14ac:dyDescent="0.3">
      <c r="A9" s="43" t="s">
        <v>590</v>
      </c>
      <c r="B9" s="43">
        <v>71</v>
      </c>
      <c r="C9" s="105"/>
      <c r="D9" s="105"/>
      <c r="E9" s="105"/>
    </row>
    <row r="10" spans="1:6" x14ac:dyDescent="0.3">
      <c r="A10" s="43" t="s">
        <v>535</v>
      </c>
      <c r="B10" s="43">
        <v>77.900000000000006</v>
      </c>
    </row>
    <row r="11" spans="1:6" x14ac:dyDescent="0.3">
      <c r="A11" s="43" t="s">
        <v>589</v>
      </c>
      <c r="B11" s="43">
        <v>90.8</v>
      </c>
    </row>
    <row r="12" spans="1:6" x14ac:dyDescent="0.3">
      <c r="A12" s="43" t="s">
        <v>533</v>
      </c>
      <c r="B12" s="43">
        <v>86.6</v>
      </c>
    </row>
    <row r="13" spans="1:6" x14ac:dyDescent="0.3">
      <c r="A13" s="43" t="s">
        <v>588</v>
      </c>
      <c r="B13" s="43">
        <v>93.9</v>
      </c>
    </row>
    <row r="14" spans="1:6" x14ac:dyDescent="0.3">
      <c r="A14" s="43" t="s">
        <v>531</v>
      </c>
      <c r="B14" s="43">
        <v>92.1</v>
      </c>
    </row>
    <row r="15" spans="1:6" x14ac:dyDescent="0.3">
      <c r="A15" s="43" t="s">
        <v>530</v>
      </c>
      <c r="B15" s="43">
        <v>93.9</v>
      </c>
    </row>
    <row r="16" spans="1:6" x14ac:dyDescent="0.3">
      <c r="A16" s="43" t="s">
        <v>587</v>
      </c>
      <c r="B16" s="43">
        <v>95</v>
      </c>
    </row>
    <row r="17" spans="1:2" x14ac:dyDescent="0.3">
      <c r="A17" s="43" t="s">
        <v>528</v>
      </c>
      <c r="B17" s="43">
        <v>93</v>
      </c>
    </row>
    <row r="18" spans="1:2" x14ac:dyDescent="0.3">
      <c r="A18" s="43" t="s">
        <v>527</v>
      </c>
      <c r="B18" s="43">
        <v>85</v>
      </c>
    </row>
    <row r="19" spans="1:2" x14ac:dyDescent="0.3">
      <c r="A19" s="43" t="s">
        <v>526</v>
      </c>
      <c r="B19" s="43">
        <v>86</v>
      </c>
    </row>
    <row r="20" spans="1:2" x14ac:dyDescent="0.3">
      <c r="A20" s="43" t="s">
        <v>525</v>
      </c>
      <c r="B20" s="43">
        <v>85</v>
      </c>
    </row>
    <row r="21" spans="1:2" x14ac:dyDescent="0.3">
      <c r="A21" s="43" t="s">
        <v>617</v>
      </c>
      <c r="B21" s="43">
        <v>91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</sheetData>
  <sheetProtection algorithmName="SHA-512" hashValue="NvZgFHADuGG6dx9eF+YWqhY34xrp8gp5RvP4P6pUZWQX3cQSXw9ymD7JHcF1UQqkzMV/Zcgv1hvFaubSQ+lLNg==" saltValue="ASBPz1Uwn09lNlqvCssSKQ==" spinCount="100000" sheet="1" objects="1" scenarios="1"/>
  <mergeCells count="1">
    <mergeCell ref="A1:F1"/>
  </mergeCells>
  <conditionalFormatting sqref="B3">
    <cfRule type="cellIs" dxfId="444" priority="7" operator="lessThan">
      <formula>70</formula>
    </cfRule>
    <cfRule type="cellIs" dxfId="443" priority="8" operator="between">
      <formula>80</formula>
      <formula>70</formula>
    </cfRule>
    <cfRule type="cellIs" dxfId="442" priority="9" operator="greaterThan">
      <formula>80</formula>
    </cfRule>
  </conditionalFormatting>
  <conditionalFormatting sqref="B4">
    <cfRule type="cellIs" dxfId="441" priority="4" operator="lessThan">
      <formula>70</formula>
    </cfRule>
    <cfRule type="cellIs" dxfId="440" priority="5" operator="between">
      <formula>80</formula>
      <formula>70</formula>
    </cfRule>
    <cfRule type="cellIs" dxfId="439" priority="6" operator="greaterThan">
      <formula>80</formula>
    </cfRule>
  </conditionalFormatting>
  <conditionalFormatting sqref="B10:B21">
    <cfRule type="cellIs" dxfId="438" priority="3" operator="greaterThan">
      <formula>80</formula>
    </cfRule>
  </conditionalFormatting>
  <conditionalFormatting sqref="B8:B9">
    <cfRule type="cellIs" dxfId="437" priority="2" operator="greaterThan">
      <formula>80</formula>
    </cfRule>
  </conditionalFormatting>
  <conditionalFormatting sqref="B8:B10">
    <cfRule type="cellIs" dxfId="436" priority="1" operator="between">
      <formula>70</formula>
      <formula>80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B986-8551-48D2-AA3A-77C0FD9B5FA7}">
  <sheetPr>
    <tabColor theme="4" tint="-0.249977111117893"/>
  </sheetPr>
  <dimension ref="A1:F28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618</v>
      </c>
      <c r="B1" s="159"/>
      <c r="C1" s="159"/>
      <c r="D1" s="159"/>
      <c r="E1" s="159"/>
      <c r="F1" s="159"/>
    </row>
    <row r="2" spans="1:6" ht="15" thickBot="1" x14ac:dyDescent="0.35">
      <c r="A2" s="3" t="s">
        <v>37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AVERAGE(B9:B47)</f>
        <v>89.507142857142853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AVERAGE(B9:B14)</f>
        <v>89.566666666666663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41486</v>
      </c>
      <c r="C5" s="73" t="s">
        <v>448</v>
      </c>
      <c r="D5" s="98">
        <v>44195</v>
      </c>
      <c r="E5" s="5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x14ac:dyDescent="0.3">
      <c r="A8" s="108" t="s">
        <v>634</v>
      </c>
      <c r="B8" s="43">
        <v>92.4</v>
      </c>
      <c r="C8" s="105"/>
      <c r="D8" s="105"/>
      <c r="E8" s="105"/>
    </row>
    <row r="9" spans="1:6" x14ac:dyDescent="0.3">
      <c r="A9" s="43" t="s">
        <v>582</v>
      </c>
      <c r="B9" s="43">
        <v>91.2</v>
      </c>
      <c r="C9" s="105"/>
      <c r="D9" s="105"/>
      <c r="E9" s="105"/>
    </row>
    <row r="10" spans="1:6" x14ac:dyDescent="0.3">
      <c r="A10" s="43" t="s">
        <v>633</v>
      </c>
      <c r="B10" s="43">
        <v>89.3</v>
      </c>
    </row>
    <row r="11" spans="1:6" x14ac:dyDescent="0.3">
      <c r="A11" s="43" t="s">
        <v>632</v>
      </c>
      <c r="B11" s="43">
        <v>93.2</v>
      </c>
    </row>
    <row r="12" spans="1:6" x14ac:dyDescent="0.3">
      <c r="A12" s="43" t="s">
        <v>631</v>
      </c>
      <c r="B12" s="43">
        <v>97.7</v>
      </c>
    </row>
    <row r="13" spans="1:6" x14ac:dyDescent="0.3">
      <c r="A13" s="43" t="s">
        <v>629</v>
      </c>
      <c r="B13" s="43">
        <v>84.8</v>
      </c>
    </row>
    <row r="14" spans="1:6" x14ac:dyDescent="0.3">
      <c r="A14" s="43" t="s">
        <v>630</v>
      </c>
      <c r="B14" s="43">
        <v>81.2</v>
      </c>
    </row>
    <row r="15" spans="1:6" x14ac:dyDescent="0.3">
      <c r="A15" s="43" t="s">
        <v>626</v>
      </c>
      <c r="B15" s="43">
        <v>93.1</v>
      </c>
    </row>
    <row r="16" spans="1:6" x14ac:dyDescent="0.3">
      <c r="A16" s="43" t="s">
        <v>625</v>
      </c>
      <c r="B16" s="43">
        <v>87.7</v>
      </c>
    </row>
    <row r="17" spans="1:2" x14ac:dyDescent="0.3">
      <c r="A17" s="43" t="s">
        <v>624</v>
      </c>
      <c r="B17" s="43">
        <v>82.3</v>
      </c>
    </row>
    <row r="18" spans="1:2" x14ac:dyDescent="0.3">
      <c r="A18" s="43" t="s">
        <v>623</v>
      </c>
      <c r="B18" s="43">
        <v>88</v>
      </c>
    </row>
    <row r="19" spans="1:2" x14ac:dyDescent="0.3">
      <c r="A19" s="43" t="s">
        <v>622</v>
      </c>
      <c r="B19" s="43">
        <v>94.6</v>
      </c>
    </row>
    <row r="20" spans="1:2" x14ac:dyDescent="0.3">
      <c r="A20" s="43" t="s">
        <v>621</v>
      </c>
      <c r="B20" s="43">
        <v>91</v>
      </c>
    </row>
    <row r="21" spans="1:2" x14ac:dyDescent="0.3">
      <c r="A21" s="43" t="s">
        <v>620</v>
      </c>
      <c r="B21" s="43">
        <v>89</v>
      </c>
    </row>
    <row r="22" spans="1:2" x14ac:dyDescent="0.3">
      <c r="A22" s="43" t="s">
        <v>619</v>
      </c>
      <c r="B22" s="43">
        <v>90</v>
      </c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</sheetData>
  <sheetProtection algorithmName="SHA-512" hashValue="5+waVhFRm8knvAZKHrafzH/ZuQsdtd9/fdUoJdzxE1vi3IPzJLjqpLRW5dGItBKHZwuLPws4H1dhfHE7o0Au8g==" saltValue="CAaB2ne5+cqufs72eKegpw==" spinCount="100000" sheet="1" objects="1" scenarios="1"/>
  <mergeCells count="1">
    <mergeCell ref="A1:F1"/>
  </mergeCells>
  <conditionalFormatting sqref="B3">
    <cfRule type="cellIs" dxfId="435" priority="7" operator="lessThan">
      <formula>70</formula>
    </cfRule>
    <cfRule type="cellIs" dxfId="434" priority="8" operator="between">
      <formula>80</formula>
      <formula>70</formula>
    </cfRule>
    <cfRule type="cellIs" dxfId="433" priority="9" operator="greaterThan">
      <formula>80</formula>
    </cfRule>
  </conditionalFormatting>
  <conditionalFormatting sqref="B4">
    <cfRule type="cellIs" dxfId="432" priority="4" operator="lessThan">
      <formula>70</formula>
    </cfRule>
    <cfRule type="cellIs" dxfId="431" priority="5" operator="between">
      <formula>80</formula>
      <formula>70</formula>
    </cfRule>
    <cfRule type="cellIs" dxfId="430" priority="6" operator="greaterThan">
      <formula>80</formula>
    </cfRule>
  </conditionalFormatting>
  <conditionalFormatting sqref="B10:B22">
    <cfRule type="cellIs" dxfId="429" priority="3" operator="greaterThan">
      <formula>80</formula>
    </cfRule>
  </conditionalFormatting>
  <conditionalFormatting sqref="B8:B9">
    <cfRule type="cellIs" dxfId="428" priority="2" operator="greaterThan">
      <formula>80</formula>
    </cfRule>
  </conditionalFormatting>
  <conditionalFormatting sqref="B8:B10">
    <cfRule type="cellIs" dxfId="427" priority="1" operator="between">
      <formula>70</formula>
      <formula>80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7C135-76BA-49ED-ADE2-5874CBA0A72B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857</v>
      </c>
      <c r="B1" s="159"/>
      <c r="C1" s="159"/>
      <c r="D1" s="159"/>
      <c r="E1" s="159"/>
      <c r="F1" s="159"/>
    </row>
    <row r="2" spans="1:6" ht="15" thickBot="1" x14ac:dyDescent="0.35">
      <c r="A2" s="3" t="s">
        <v>38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AVERAGE(B8:B55)</f>
        <v>85.157142857142873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86.2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42005</v>
      </c>
      <c r="C5" s="73" t="s">
        <v>448</v>
      </c>
      <c r="D5" s="98">
        <v>44561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s="100" customFormat="1" x14ac:dyDescent="0.3">
      <c r="A8" s="99" t="s">
        <v>463</v>
      </c>
      <c r="B8" s="43">
        <v>86.9</v>
      </c>
      <c r="C8" s="99"/>
      <c r="D8" s="99"/>
      <c r="E8" s="99"/>
    </row>
    <row r="9" spans="1:6" x14ac:dyDescent="0.3">
      <c r="A9" s="43" t="s">
        <v>409</v>
      </c>
      <c r="B9" s="43">
        <v>84.7</v>
      </c>
      <c r="C9" s="93"/>
      <c r="D9" s="93"/>
      <c r="E9" s="93"/>
    </row>
    <row r="10" spans="1:6" x14ac:dyDescent="0.3">
      <c r="A10" s="43" t="s">
        <v>138</v>
      </c>
      <c r="B10" s="43">
        <v>80.8</v>
      </c>
    </row>
    <row r="11" spans="1:6" x14ac:dyDescent="0.3">
      <c r="A11" s="43" t="s">
        <v>137</v>
      </c>
      <c r="B11" s="43">
        <v>85.1</v>
      </c>
    </row>
    <row r="12" spans="1:6" x14ac:dyDescent="0.3">
      <c r="A12" s="43" t="s">
        <v>136</v>
      </c>
      <c r="B12" s="43">
        <v>86.8</v>
      </c>
    </row>
    <row r="13" spans="1:6" x14ac:dyDescent="0.3">
      <c r="A13" s="43" t="s">
        <v>135</v>
      </c>
      <c r="B13" s="43">
        <v>92.9</v>
      </c>
    </row>
    <row r="14" spans="1:6" x14ac:dyDescent="0.3">
      <c r="A14" s="43" t="s">
        <v>134</v>
      </c>
      <c r="B14" s="43">
        <v>79.099999999999994</v>
      </c>
    </row>
    <row r="15" spans="1:6" x14ac:dyDescent="0.3">
      <c r="A15" s="43" t="s">
        <v>133</v>
      </c>
      <c r="B15" s="43">
        <v>75.2</v>
      </c>
    </row>
    <row r="16" spans="1:6" x14ac:dyDescent="0.3">
      <c r="A16" s="43" t="s">
        <v>132</v>
      </c>
      <c r="B16" s="43">
        <v>90</v>
      </c>
    </row>
    <row r="17" spans="1:2" x14ac:dyDescent="0.3">
      <c r="A17" s="43" t="s">
        <v>131</v>
      </c>
      <c r="B17" s="43">
        <v>84.2</v>
      </c>
    </row>
    <row r="18" spans="1:2" x14ac:dyDescent="0.3">
      <c r="A18" s="43" t="s">
        <v>130</v>
      </c>
      <c r="B18" s="43">
        <v>84.7</v>
      </c>
    </row>
    <row r="19" spans="1:2" x14ac:dyDescent="0.3">
      <c r="A19" s="43" t="s">
        <v>129</v>
      </c>
      <c r="B19" s="43">
        <v>84.1</v>
      </c>
    </row>
    <row r="20" spans="1:2" x14ac:dyDescent="0.3">
      <c r="A20" s="43" t="s">
        <v>128</v>
      </c>
      <c r="B20" s="43">
        <v>81.900000000000006</v>
      </c>
    </row>
    <row r="21" spans="1:2" x14ac:dyDescent="0.3">
      <c r="A21" s="43" t="s">
        <v>127</v>
      </c>
      <c r="B21" s="43">
        <v>95.8</v>
      </c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Er/txlmbwngsj5pmU3Bop3/IsKRDYVaNX2sNAawzlnFEK96k43T9+jVBXopkKHbVcjjN4HBkWquAyvq6+Wc9hg==" saltValue="3JvfxnncflLw9Bdb50vrOA==" spinCount="100000" sheet="1" objects="1" scenarios="1"/>
  <mergeCells count="1">
    <mergeCell ref="A1:F1"/>
  </mergeCells>
  <conditionalFormatting sqref="B3">
    <cfRule type="cellIs" dxfId="426" priority="10" operator="lessThan">
      <formula>70</formula>
    </cfRule>
    <cfRule type="cellIs" dxfId="425" priority="11" operator="between">
      <formula>80</formula>
      <formula>70</formula>
    </cfRule>
    <cfRule type="cellIs" dxfId="424" priority="12" operator="greaterThan">
      <formula>80</formula>
    </cfRule>
  </conditionalFormatting>
  <conditionalFormatting sqref="B4">
    <cfRule type="cellIs" dxfId="423" priority="7" operator="lessThan">
      <formula>70</formula>
    </cfRule>
    <cfRule type="cellIs" dxfId="422" priority="8" operator="between">
      <formula>80</formula>
      <formula>70</formula>
    </cfRule>
    <cfRule type="cellIs" dxfId="421" priority="9" operator="greaterThan">
      <formula>80</formula>
    </cfRule>
  </conditionalFormatting>
  <conditionalFormatting sqref="B10:B21">
    <cfRule type="cellIs" dxfId="420" priority="4" operator="between">
      <formula>70</formula>
      <formula>80</formula>
    </cfRule>
    <cfRule type="cellIs" dxfId="419" priority="5" operator="lessThan">
      <formula>70</formula>
    </cfRule>
    <cfRule type="cellIs" dxfId="418" priority="6" operator="greaterThan">
      <formula>80</formula>
    </cfRule>
  </conditionalFormatting>
  <conditionalFormatting sqref="B8:B9">
    <cfRule type="cellIs" dxfId="417" priority="1" operator="between">
      <formula>70</formula>
      <formula>80</formula>
    </cfRule>
    <cfRule type="cellIs" dxfId="416" priority="2" operator="lessThan">
      <formula>70</formula>
    </cfRule>
    <cfRule type="cellIs" dxfId="415" priority="3" operator="greaterThan">
      <formula>80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E69E5-98BC-468E-B611-194D0C22F6A0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858</v>
      </c>
      <c r="B1" s="159"/>
      <c r="C1" s="159"/>
      <c r="D1" s="159"/>
      <c r="E1" s="159"/>
      <c r="F1" s="159"/>
    </row>
    <row r="2" spans="1:6" ht="15" thickBot="1" x14ac:dyDescent="0.35">
      <c r="A2" s="3" t="s">
        <v>881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83.358333333333334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83.283333333333331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42370</v>
      </c>
      <c r="C5" s="73" t="s">
        <v>448</v>
      </c>
      <c r="D5" s="98">
        <v>46022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3.6" customHeight="1" x14ac:dyDescent="0.3">
      <c r="A8" s="21"/>
      <c r="B8" s="21"/>
      <c r="C8" s="106"/>
      <c r="D8" s="106"/>
      <c r="E8" s="106"/>
    </row>
    <row r="9" spans="1:6" x14ac:dyDescent="0.3">
      <c r="A9" s="99" t="s">
        <v>475</v>
      </c>
      <c r="B9" s="43">
        <v>78.099999999999994</v>
      </c>
      <c r="C9" s="102"/>
      <c r="D9" s="102"/>
      <c r="E9" s="102"/>
    </row>
    <row r="10" spans="1:6" x14ac:dyDescent="0.3">
      <c r="A10" s="43" t="s">
        <v>410</v>
      </c>
      <c r="B10" s="43">
        <v>88.6</v>
      </c>
      <c r="C10" s="93"/>
      <c r="D10" s="93"/>
      <c r="E10" s="93"/>
    </row>
    <row r="11" spans="1:6" x14ac:dyDescent="0.3">
      <c r="A11" s="43" t="s">
        <v>287</v>
      </c>
      <c r="B11" s="43">
        <v>88</v>
      </c>
    </row>
    <row r="12" spans="1:6" x14ac:dyDescent="0.3">
      <c r="A12" s="43" t="s">
        <v>288</v>
      </c>
      <c r="B12" s="43">
        <v>86</v>
      </c>
    </row>
    <row r="13" spans="1:6" x14ac:dyDescent="0.3">
      <c r="A13" s="43" t="s">
        <v>289</v>
      </c>
      <c r="B13" s="43">
        <v>84.5</v>
      </c>
    </row>
    <row r="14" spans="1:6" x14ac:dyDescent="0.3">
      <c r="A14" s="43" t="s">
        <v>290</v>
      </c>
      <c r="B14" s="43">
        <v>74.5</v>
      </c>
    </row>
    <row r="15" spans="1:6" x14ac:dyDescent="0.3">
      <c r="A15" s="43" t="s">
        <v>291</v>
      </c>
      <c r="B15" s="43">
        <v>74.3</v>
      </c>
    </row>
    <row r="16" spans="1:6" x14ac:dyDescent="0.3">
      <c r="A16" s="43" t="s">
        <v>292</v>
      </c>
      <c r="B16" s="43">
        <v>76.8</v>
      </c>
    </row>
    <row r="17" spans="1:2" x14ac:dyDescent="0.3">
      <c r="A17" s="43" t="s">
        <v>293</v>
      </c>
      <c r="B17" s="43">
        <v>76.7</v>
      </c>
    </row>
    <row r="18" spans="1:2" x14ac:dyDescent="0.3">
      <c r="A18" s="43" t="s">
        <v>294</v>
      </c>
      <c r="B18" s="43">
        <v>86.7</v>
      </c>
    </row>
    <row r="19" spans="1:2" x14ac:dyDescent="0.3">
      <c r="A19" s="43" t="s">
        <v>295</v>
      </c>
      <c r="B19" s="43">
        <v>92.5</v>
      </c>
    </row>
    <row r="20" spans="1:2" x14ac:dyDescent="0.3">
      <c r="A20" s="43" t="s">
        <v>296</v>
      </c>
      <c r="B20" s="43">
        <v>93.6</v>
      </c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3DtmCILNQUPTWgGqh5YmxDaKD4PW5eHJtf2LzC7NQv4C5P2BsFITrKAkDJuEoAfL8EBjYAiHcliRrLnhWOeA4A==" saltValue="0WSK37t9kHBO5ZXfvMMl3A==" spinCount="100000" sheet="1" objects="1" scenarios="1"/>
  <mergeCells count="1">
    <mergeCell ref="A1:F1"/>
  </mergeCells>
  <conditionalFormatting sqref="B3">
    <cfRule type="cellIs" dxfId="414" priority="10" operator="lessThan">
      <formula>70</formula>
    </cfRule>
    <cfRule type="cellIs" dxfId="413" priority="11" operator="between">
      <formula>80</formula>
      <formula>70</formula>
    </cfRule>
    <cfRule type="cellIs" dxfId="412" priority="12" operator="greaterThan">
      <formula>80</formula>
    </cfRule>
  </conditionalFormatting>
  <conditionalFormatting sqref="B4">
    <cfRule type="cellIs" dxfId="411" priority="7" operator="lessThan">
      <formula>70</formula>
    </cfRule>
    <cfRule type="cellIs" dxfId="410" priority="8" operator="between">
      <formula>80</formula>
      <formula>70</formula>
    </cfRule>
    <cfRule type="cellIs" dxfId="409" priority="9" operator="greaterThan">
      <formula>80</formula>
    </cfRule>
  </conditionalFormatting>
  <conditionalFormatting sqref="B11:B20">
    <cfRule type="cellIs" dxfId="408" priority="4" operator="greaterThan">
      <formula>80</formula>
    </cfRule>
    <cfRule type="cellIs" dxfId="407" priority="5" operator="between">
      <formula>70</formula>
      <formula>80</formula>
    </cfRule>
    <cfRule type="cellIs" dxfId="406" priority="6" operator="lessThan">
      <formula>70</formula>
    </cfRule>
  </conditionalFormatting>
  <conditionalFormatting sqref="B9:B10">
    <cfRule type="cellIs" dxfId="405" priority="1" operator="greaterThan">
      <formula>80</formula>
    </cfRule>
    <cfRule type="cellIs" dxfId="404" priority="2" operator="between">
      <formula>70</formula>
      <formula>80</formula>
    </cfRule>
    <cfRule type="cellIs" dxfId="403" priority="3" operator="lessThan">
      <formula>70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2255-D0B8-494E-84A7-BC068BDF3345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301</v>
      </c>
      <c r="B1" s="159"/>
      <c r="C1" s="159"/>
      <c r="D1" s="159"/>
      <c r="E1" s="159"/>
      <c r="F1" s="159"/>
    </row>
    <row r="2" spans="1:6" ht="15" thickBot="1" x14ac:dyDescent="0.35">
      <c r="A2" s="3" t="s">
        <v>40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AVERAGE(B8:B54)</f>
        <v>83.142857142857139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81.333333333333329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43282</v>
      </c>
      <c r="C5" s="73" t="s">
        <v>448</v>
      </c>
      <c r="D5" s="98">
        <v>46934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x14ac:dyDescent="0.3">
      <c r="A8" s="43" t="s">
        <v>462</v>
      </c>
      <c r="B8" s="43">
        <v>74.2</v>
      </c>
      <c r="C8" s="94"/>
      <c r="D8" s="94"/>
      <c r="E8" s="94"/>
    </row>
    <row r="9" spans="1:6" x14ac:dyDescent="0.3">
      <c r="A9" s="43" t="s">
        <v>431</v>
      </c>
      <c r="B9" s="43">
        <v>91.2</v>
      </c>
      <c r="C9" s="93"/>
      <c r="D9" s="93"/>
      <c r="E9" s="93"/>
    </row>
    <row r="10" spans="1:6" x14ac:dyDescent="0.3">
      <c r="A10" s="43" t="s">
        <v>189</v>
      </c>
      <c r="B10" s="43">
        <v>64.099999999999994</v>
      </c>
    </row>
    <row r="11" spans="1:6" x14ac:dyDescent="0.3">
      <c r="A11" s="43" t="s">
        <v>188</v>
      </c>
      <c r="B11" s="43">
        <v>77.400000000000006</v>
      </c>
    </row>
    <row r="12" spans="1:6" x14ac:dyDescent="0.3">
      <c r="A12" s="43" t="s">
        <v>187</v>
      </c>
      <c r="B12" s="43">
        <v>91.7</v>
      </c>
    </row>
    <row r="13" spans="1:6" x14ac:dyDescent="0.3">
      <c r="A13" s="43" t="s">
        <v>186</v>
      </c>
      <c r="B13" s="43">
        <v>89.4</v>
      </c>
    </row>
    <row r="14" spans="1:6" x14ac:dyDescent="0.3">
      <c r="A14" s="43" t="s">
        <v>185</v>
      </c>
      <c r="B14" s="43">
        <v>94</v>
      </c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s9MWZiJjDCVmAiR36ODrtKED0xANr0nMFqbmBiw8WdBMXeU7ab3pAfJfCJUN6o6jLEP4WRTuQPuGmU4ioR3H+g==" saltValue="/WTpz0FeDkkQBrf8TCt7ZQ==" spinCount="100000" sheet="1" objects="1" scenarios="1"/>
  <mergeCells count="1">
    <mergeCell ref="A1:F1"/>
  </mergeCells>
  <conditionalFormatting sqref="B3">
    <cfRule type="cellIs" dxfId="402" priority="13" operator="lessThan">
      <formula>70</formula>
    </cfRule>
    <cfRule type="cellIs" dxfId="401" priority="14" operator="between">
      <formula>80</formula>
      <formula>70</formula>
    </cfRule>
    <cfRule type="cellIs" dxfId="400" priority="15" operator="greaterThan">
      <formula>80</formula>
    </cfRule>
  </conditionalFormatting>
  <conditionalFormatting sqref="B4">
    <cfRule type="cellIs" dxfId="399" priority="10" operator="lessThan">
      <formula>70</formula>
    </cfRule>
    <cfRule type="cellIs" dxfId="398" priority="11" operator="between">
      <formula>80</formula>
      <formula>70</formula>
    </cfRule>
    <cfRule type="cellIs" dxfId="397" priority="12" operator="greaterThan">
      <formula>80</formula>
    </cfRule>
  </conditionalFormatting>
  <conditionalFormatting sqref="B10:B14">
    <cfRule type="cellIs" dxfId="396" priority="7" operator="between">
      <formula>70</formula>
      <formula>80</formula>
    </cfRule>
    <cfRule type="cellIs" dxfId="395" priority="8" operator="lessThan">
      <formula>70</formula>
    </cfRule>
    <cfRule type="cellIs" dxfId="394" priority="9" operator="greaterThan">
      <formula>80</formula>
    </cfRule>
  </conditionalFormatting>
  <conditionalFormatting sqref="B9">
    <cfRule type="cellIs" dxfId="393" priority="4" operator="between">
      <formula>70</formula>
      <formula>80</formula>
    </cfRule>
    <cfRule type="cellIs" dxfId="392" priority="5" operator="lessThan">
      <formula>70</formula>
    </cfRule>
    <cfRule type="cellIs" dxfId="391" priority="6" operator="greaterThan">
      <formula>80</formula>
    </cfRule>
  </conditionalFormatting>
  <conditionalFormatting sqref="B8">
    <cfRule type="cellIs" dxfId="390" priority="1" operator="between">
      <formula>70</formula>
      <formula>80</formula>
    </cfRule>
    <cfRule type="cellIs" dxfId="389" priority="2" operator="lessThan">
      <formula>70</formula>
    </cfRule>
    <cfRule type="cellIs" dxfId="388" priority="3" operator="greaterThan">
      <formula>80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30420-2AEB-4666-8720-FED00063D1B3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300</v>
      </c>
      <c r="B1" s="159"/>
      <c r="C1" s="159"/>
      <c r="D1" s="159"/>
      <c r="E1" s="159"/>
      <c r="F1" s="159"/>
    </row>
    <row r="2" spans="1:6" ht="15" thickBot="1" x14ac:dyDescent="0.35">
      <c r="A2" s="3" t="s">
        <v>42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95.724999999999994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95.724999999999994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43770</v>
      </c>
      <c r="C5" s="73" t="s">
        <v>448</v>
      </c>
      <c r="D5" s="98">
        <v>46325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4.8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476</v>
      </c>
      <c r="B9" s="43">
        <v>95.7</v>
      </c>
      <c r="C9" s="99"/>
      <c r="D9" s="99"/>
      <c r="E9" s="99"/>
    </row>
    <row r="10" spans="1:6" x14ac:dyDescent="0.3">
      <c r="A10" s="43" t="s">
        <v>432</v>
      </c>
      <c r="B10" s="43">
        <v>96.8</v>
      </c>
      <c r="C10" s="93"/>
      <c r="D10" s="93"/>
      <c r="E10" s="93"/>
    </row>
    <row r="11" spans="1:6" x14ac:dyDescent="0.3">
      <c r="A11" s="43" t="s">
        <v>297</v>
      </c>
      <c r="B11" s="43">
        <v>97</v>
      </c>
    </row>
    <row r="12" spans="1:6" x14ac:dyDescent="0.3">
      <c r="A12" s="43" t="s">
        <v>298</v>
      </c>
      <c r="B12" s="43">
        <v>93.4</v>
      </c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1sqeDJvXwYPUgjmnGyk8HbCFRYM2Y/B0nJlC7AqGwUX3lehNj2FHAL9yT8uDOzhAWLBZM4gEv4G3NkGy2fMeXQ==" saltValue="xQGN+HpnvNt0vUK3/2JGUA==" spinCount="100000" sheet="1" objects="1" scenarios="1"/>
  <mergeCells count="1">
    <mergeCell ref="A1:F1"/>
  </mergeCells>
  <conditionalFormatting sqref="B3">
    <cfRule type="cellIs" dxfId="387" priority="6" operator="lessThan">
      <formula>70</formula>
    </cfRule>
    <cfRule type="cellIs" dxfId="386" priority="7" operator="between">
      <formula>80</formula>
      <formula>70</formula>
    </cfRule>
    <cfRule type="cellIs" dxfId="385" priority="8" operator="greaterThan">
      <formula>80</formula>
    </cfRule>
  </conditionalFormatting>
  <conditionalFormatting sqref="B4">
    <cfRule type="cellIs" dxfId="384" priority="3" operator="lessThan">
      <formula>70</formula>
    </cfRule>
    <cfRule type="cellIs" dxfId="383" priority="4" operator="between">
      <formula>80</formula>
      <formula>70</formula>
    </cfRule>
    <cfRule type="cellIs" dxfId="382" priority="5" operator="greaterThan">
      <formula>80</formula>
    </cfRule>
  </conditionalFormatting>
  <conditionalFormatting sqref="B11:B12">
    <cfRule type="cellIs" dxfId="381" priority="2" operator="greaterThan">
      <formula>80</formula>
    </cfRule>
  </conditionalFormatting>
  <conditionalFormatting sqref="B9:B10">
    <cfRule type="cellIs" dxfId="380" priority="1" operator="greaterThan">
      <formula>80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0A62-E7BA-4B76-BEA6-A8D73A70AA5E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299</v>
      </c>
      <c r="B1" s="159"/>
      <c r="C1" s="159"/>
      <c r="D1" s="159"/>
      <c r="E1" s="159"/>
      <c r="F1" s="159"/>
    </row>
    <row r="2" spans="1:6" ht="15" thickBot="1" x14ac:dyDescent="0.35">
      <c r="A2" s="3" t="s">
        <v>44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87.700000000000017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87.700000000000017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43770</v>
      </c>
      <c r="C5" s="73" t="s">
        <v>448</v>
      </c>
      <c r="D5" s="98">
        <v>46690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5.4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476</v>
      </c>
      <c r="B9" s="43">
        <v>89.7</v>
      </c>
      <c r="C9" s="99"/>
      <c r="D9" s="99"/>
      <c r="E9" s="99"/>
    </row>
    <row r="10" spans="1:6" x14ac:dyDescent="0.3">
      <c r="A10" s="43" t="s">
        <v>432</v>
      </c>
      <c r="B10" s="43">
        <v>84.4</v>
      </c>
      <c r="C10" s="93"/>
      <c r="D10" s="93"/>
      <c r="E10" s="93"/>
    </row>
    <row r="11" spans="1:6" x14ac:dyDescent="0.3">
      <c r="A11" s="43" t="s">
        <v>297</v>
      </c>
      <c r="B11" s="43">
        <v>85.6</v>
      </c>
    </row>
    <row r="12" spans="1:6" x14ac:dyDescent="0.3">
      <c r="A12" s="43" t="s">
        <v>298</v>
      </c>
      <c r="B12" s="43">
        <v>91.1</v>
      </c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4dEOJ2Sb+2LFaLfNJNdBQCn/n9bzKHAR3kpt5RVxVzK7p5T80xuv6hDfznu0bWBkeIZbU6N4Vyul0ay+cJpD8w==" saltValue="Ug3vd5+Rcd7GNtUhDapjOA==" spinCount="100000" sheet="1" objects="1" scenarios="1"/>
  <mergeCells count="1">
    <mergeCell ref="A1:F1"/>
  </mergeCells>
  <conditionalFormatting sqref="B3">
    <cfRule type="cellIs" dxfId="379" priority="6" operator="lessThan">
      <formula>70</formula>
    </cfRule>
    <cfRule type="cellIs" dxfId="378" priority="7" operator="between">
      <formula>80</formula>
      <formula>70</formula>
    </cfRule>
    <cfRule type="cellIs" dxfId="377" priority="8" operator="greaterThan">
      <formula>80</formula>
    </cfRule>
  </conditionalFormatting>
  <conditionalFormatting sqref="B4">
    <cfRule type="cellIs" dxfId="376" priority="3" operator="lessThan">
      <formula>70</formula>
    </cfRule>
    <cfRule type="cellIs" dxfId="375" priority="4" operator="between">
      <formula>80</formula>
      <formula>70</formula>
    </cfRule>
    <cfRule type="cellIs" dxfId="374" priority="5" operator="greaterThan">
      <formula>80</formula>
    </cfRule>
  </conditionalFormatting>
  <conditionalFormatting sqref="B11:B12">
    <cfRule type="cellIs" dxfId="373" priority="2" operator="greaterThan">
      <formula>80</formula>
    </cfRule>
  </conditionalFormatting>
  <conditionalFormatting sqref="B9:B10">
    <cfRule type="cellIs" dxfId="372" priority="1" operator="greaterThan">
      <formula>80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EECC4-0F4E-413B-8504-8B4CA5A10333}">
  <sheetPr>
    <tabColor theme="4" tint="-0.249977111117893"/>
  </sheetPr>
  <dimension ref="A1:F40"/>
  <sheetViews>
    <sheetView workbookViewId="0">
      <selection sqref="A1:F1"/>
    </sheetView>
  </sheetViews>
  <sheetFormatPr defaultRowHeight="14.4" x14ac:dyDescent="0.3"/>
  <cols>
    <col min="1" max="1" width="26.33203125" customWidth="1"/>
    <col min="2" max="2" width="15.6640625" bestFit="1" customWidth="1"/>
    <col min="3" max="3" width="18.21875" bestFit="1" customWidth="1"/>
    <col min="4" max="4" width="13" bestFit="1" customWidth="1"/>
    <col min="5" max="5" width="5.33203125" customWidth="1"/>
    <col min="6" max="6" width="7" customWidth="1"/>
  </cols>
  <sheetData>
    <row r="1" spans="1:6" ht="28.8" x14ac:dyDescent="0.55000000000000004">
      <c r="A1" s="158" t="s">
        <v>387</v>
      </c>
      <c r="B1" s="158"/>
      <c r="C1" s="158"/>
      <c r="D1" s="158"/>
      <c r="E1" s="158"/>
      <c r="F1" s="158"/>
    </row>
    <row r="2" spans="1:6" ht="15" thickBot="1" x14ac:dyDescent="0.35">
      <c r="A2" s="18" t="s">
        <v>0</v>
      </c>
      <c r="B2" s="19"/>
      <c r="C2" s="20"/>
      <c r="D2" s="20"/>
      <c r="E2" s="20"/>
      <c r="F2" s="20"/>
    </row>
    <row r="3" spans="1:6" ht="36" x14ac:dyDescent="0.3">
      <c r="A3" s="66" t="s">
        <v>385</v>
      </c>
      <c r="B3" s="67">
        <f>AVERAGE(B8:B54)</f>
        <v>94.830769230769249</v>
      </c>
      <c r="C3" s="45"/>
      <c r="D3" s="45"/>
      <c r="E3" s="45"/>
      <c r="F3" s="45"/>
    </row>
    <row r="4" spans="1:6" ht="23.4" x14ac:dyDescent="0.3">
      <c r="A4" s="66" t="s">
        <v>388</v>
      </c>
      <c r="B4" s="67">
        <f>AVERAGE(B8:B13)</f>
        <v>92.533333333333346</v>
      </c>
      <c r="C4" s="55"/>
      <c r="D4" s="55"/>
      <c r="E4" s="55"/>
      <c r="F4" s="55"/>
    </row>
    <row r="5" spans="1:6" ht="23.4" x14ac:dyDescent="0.3">
      <c r="A5" s="73" t="s">
        <v>386</v>
      </c>
      <c r="B5" s="74">
        <v>39217</v>
      </c>
      <c r="C5" s="73" t="s">
        <v>448</v>
      </c>
      <c r="D5" s="74">
        <v>44330</v>
      </c>
      <c r="E5" s="49"/>
      <c r="F5" s="49"/>
    </row>
    <row r="6" spans="1:6" s="10" customFormat="1" ht="12.6" customHeight="1" x14ac:dyDescent="0.3">
      <c r="A6" s="50"/>
      <c r="B6" s="51"/>
      <c r="C6" s="51"/>
      <c r="D6" s="51"/>
      <c r="E6" s="51"/>
      <c r="F6" s="51"/>
    </row>
    <row r="7" spans="1:6" s="6" customFormat="1" x14ac:dyDescent="0.3">
      <c r="A7" s="21" t="s">
        <v>75</v>
      </c>
      <c r="B7" s="21" t="s">
        <v>391</v>
      </c>
    </row>
    <row r="8" spans="1:6" s="93" customFormat="1" x14ac:dyDescent="0.3">
      <c r="A8" s="43" t="s">
        <v>419</v>
      </c>
      <c r="B8" s="43">
        <v>97.4</v>
      </c>
    </row>
    <row r="9" spans="1:6" x14ac:dyDescent="0.3">
      <c r="A9" s="43" t="s">
        <v>102</v>
      </c>
      <c r="B9" s="43">
        <v>94.6</v>
      </c>
    </row>
    <row r="10" spans="1:6" x14ac:dyDescent="0.3">
      <c r="A10" s="43" t="s">
        <v>126</v>
      </c>
      <c r="B10" s="43">
        <v>97</v>
      </c>
    </row>
    <row r="11" spans="1:6" x14ac:dyDescent="0.3">
      <c r="A11" s="43" t="s">
        <v>125</v>
      </c>
      <c r="B11" s="43">
        <v>70.2</v>
      </c>
    </row>
    <row r="12" spans="1:6" x14ac:dyDescent="0.3">
      <c r="A12" s="43" t="s">
        <v>124</v>
      </c>
      <c r="B12" s="43">
        <v>98</v>
      </c>
    </row>
    <row r="13" spans="1:6" x14ac:dyDescent="0.3">
      <c r="A13" s="43" t="s">
        <v>123</v>
      </c>
      <c r="B13" s="43">
        <v>98</v>
      </c>
    </row>
    <row r="14" spans="1:6" x14ac:dyDescent="0.3">
      <c r="A14" s="43" t="s">
        <v>122</v>
      </c>
      <c r="B14" s="43">
        <v>97.2</v>
      </c>
    </row>
    <row r="15" spans="1:6" x14ac:dyDescent="0.3">
      <c r="A15" s="43" t="s">
        <v>121</v>
      </c>
      <c r="B15" s="43">
        <v>94.7</v>
      </c>
    </row>
    <row r="16" spans="1:6" x14ac:dyDescent="0.3">
      <c r="A16" s="43" t="s">
        <v>120</v>
      </c>
      <c r="B16" s="43">
        <v>93.9</v>
      </c>
    </row>
    <row r="17" spans="1:2" x14ac:dyDescent="0.3">
      <c r="A17" s="43" t="s">
        <v>119</v>
      </c>
      <c r="B17" s="43">
        <v>92.2</v>
      </c>
    </row>
    <row r="18" spans="1:2" x14ac:dyDescent="0.3">
      <c r="A18" s="43" t="s">
        <v>118</v>
      </c>
      <c r="B18" s="43">
        <v>96.1</v>
      </c>
    </row>
    <row r="19" spans="1:2" x14ac:dyDescent="0.3">
      <c r="A19" s="43" t="s">
        <v>117</v>
      </c>
      <c r="B19" s="43">
        <v>91.9</v>
      </c>
    </row>
    <row r="20" spans="1:2" x14ac:dyDescent="0.3">
      <c r="A20" s="43" t="s">
        <v>116</v>
      </c>
      <c r="B20" s="43">
        <v>98.4</v>
      </c>
    </row>
    <row r="21" spans="1:2" x14ac:dyDescent="0.3">
      <c r="A21" s="43" t="s">
        <v>115</v>
      </c>
      <c r="B21" s="43">
        <v>98</v>
      </c>
    </row>
    <row r="22" spans="1:2" x14ac:dyDescent="0.3">
      <c r="A22" s="43" t="s">
        <v>114</v>
      </c>
      <c r="B22" s="43">
        <v>96</v>
      </c>
    </row>
    <row r="23" spans="1:2" x14ac:dyDescent="0.3">
      <c r="A23" s="43" t="s">
        <v>113</v>
      </c>
      <c r="B23" s="43">
        <v>96</v>
      </c>
    </row>
    <row r="24" spans="1:2" x14ac:dyDescent="0.3">
      <c r="A24" s="43" t="s">
        <v>112</v>
      </c>
      <c r="B24" s="43">
        <v>97</v>
      </c>
    </row>
    <row r="25" spans="1:2" x14ac:dyDescent="0.3">
      <c r="A25" s="43" t="s">
        <v>111</v>
      </c>
      <c r="B25" s="43">
        <v>96</v>
      </c>
    </row>
    <row r="26" spans="1:2" x14ac:dyDescent="0.3">
      <c r="A26" s="43" t="s">
        <v>110</v>
      </c>
      <c r="B26" s="43">
        <v>97</v>
      </c>
    </row>
    <row r="27" spans="1:2" x14ac:dyDescent="0.3">
      <c r="A27" s="43" t="s">
        <v>109</v>
      </c>
      <c r="B27" s="43">
        <v>93</v>
      </c>
    </row>
    <row r="28" spans="1:2" x14ac:dyDescent="0.3">
      <c r="A28" s="43" t="s">
        <v>108</v>
      </c>
      <c r="B28" s="43">
        <v>97</v>
      </c>
    </row>
    <row r="29" spans="1:2" x14ac:dyDescent="0.3">
      <c r="A29" s="43" t="s">
        <v>107</v>
      </c>
      <c r="B29" s="43">
        <v>95</v>
      </c>
    </row>
    <row r="30" spans="1:2" x14ac:dyDescent="0.3">
      <c r="A30" s="43" t="s">
        <v>106</v>
      </c>
      <c r="B30" s="43">
        <v>100</v>
      </c>
    </row>
    <row r="31" spans="1:2" x14ac:dyDescent="0.3">
      <c r="A31" s="43" t="s">
        <v>105</v>
      </c>
      <c r="B31" s="43">
        <v>98</v>
      </c>
    </row>
    <row r="32" spans="1:2" x14ac:dyDescent="0.3">
      <c r="A32" s="43" t="s">
        <v>104</v>
      </c>
      <c r="B32" s="43">
        <v>98</v>
      </c>
    </row>
    <row r="33" spans="1:6" x14ac:dyDescent="0.3">
      <c r="A33" s="43" t="s">
        <v>103</v>
      </c>
      <c r="B33" s="43">
        <v>85</v>
      </c>
    </row>
    <row r="34" spans="1:6" x14ac:dyDescent="0.3">
      <c r="A34" s="10"/>
      <c r="B34" s="10"/>
      <c r="C34" s="13"/>
      <c r="D34" s="10"/>
      <c r="E34" s="10"/>
    </row>
    <row r="35" spans="1:6" ht="28.8" x14ac:dyDescent="0.55000000000000004">
      <c r="A35" s="14"/>
      <c r="B35" s="15"/>
      <c r="C35" s="15"/>
      <c r="D35" s="15"/>
      <c r="E35" s="15"/>
      <c r="F35" s="15"/>
    </row>
    <row r="36" spans="1:6" x14ac:dyDescent="0.3">
      <c r="A36" s="16"/>
      <c r="B36" s="17"/>
      <c r="C36" s="17"/>
      <c r="D36" s="17"/>
      <c r="E36" s="17"/>
      <c r="F36" s="17"/>
    </row>
    <row r="37" spans="1:6" x14ac:dyDescent="0.3">
      <c r="A37" s="7"/>
      <c r="B37" s="7"/>
      <c r="C37" s="7"/>
    </row>
    <row r="38" spans="1:6" x14ac:dyDescent="0.3">
      <c r="C38" s="8"/>
    </row>
    <row r="39" spans="1:6" x14ac:dyDescent="0.3">
      <c r="C39" s="8"/>
    </row>
    <row r="40" spans="1:6" x14ac:dyDescent="0.3">
      <c r="C40" s="8"/>
    </row>
  </sheetData>
  <sheetProtection algorithmName="SHA-512" hashValue="3tDK0E0GBjtKQfdc8KH3Q6cuP5b0r3FxACCRQsEAbR/D3lWu3rggEWjIoa1iu6mXZZyhn4VVlZwGVFXUEitHnA==" saltValue="x1kIhNxIDtXM1NlAqLkMXQ==" spinCount="100000" sheet="1" objects="1" scenarios="1"/>
  <mergeCells count="1">
    <mergeCell ref="A1:F1"/>
  </mergeCells>
  <conditionalFormatting sqref="B9">
    <cfRule type="cellIs" dxfId="993" priority="82" operator="between">
      <formula>70</formula>
      <formula>0</formula>
    </cfRule>
    <cfRule type="cellIs" dxfId="992" priority="83" operator="between">
      <formula>80</formula>
      <formula>70</formula>
    </cfRule>
    <cfRule type="cellIs" dxfId="991" priority="84" operator="greaterThan">
      <formula>80</formula>
    </cfRule>
  </conditionalFormatting>
  <conditionalFormatting sqref="B10">
    <cfRule type="cellIs" dxfId="990" priority="79" operator="between">
      <formula>70</formula>
      <formula>0</formula>
    </cfRule>
    <cfRule type="cellIs" dxfId="989" priority="80" operator="between">
      <formula>80</formula>
      <formula>70</formula>
    </cfRule>
    <cfRule type="cellIs" dxfId="988" priority="81" operator="greaterThan">
      <formula>80</formula>
    </cfRule>
  </conditionalFormatting>
  <conditionalFormatting sqref="B11">
    <cfRule type="cellIs" dxfId="987" priority="76" operator="between">
      <formula>70</formula>
      <formula>0</formula>
    </cfRule>
    <cfRule type="cellIs" dxfId="986" priority="77" operator="between">
      <formula>80</formula>
      <formula>70</formula>
    </cfRule>
    <cfRule type="cellIs" dxfId="985" priority="78" operator="greaterThan">
      <formula>80</formula>
    </cfRule>
  </conditionalFormatting>
  <conditionalFormatting sqref="B12">
    <cfRule type="cellIs" dxfId="984" priority="73" operator="between">
      <formula>70</formula>
      <formula>0</formula>
    </cfRule>
    <cfRule type="cellIs" dxfId="983" priority="74" operator="between">
      <formula>80</formula>
      <formula>70</formula>
    </cfRule>
    <cfRule type="cellIs" dxfId="982" priority="75" operator="greaterThan">
      <formula>80</formula>
    </cfRule>
  </conditionalFormatting>
  <conditionalFormatting sqref="B13">
    <cfRule type="cellIs" dxfId="981" priority="70" operator="between">
      <formula>70</formula>
      <formula>0</formula>
    </cfRule>
    <cfRule type="cellIs" dxfId="980" priority="71" operator="between">
      <formula>80</formula>
      <formula>70</formula>
    </cfRule>
    <cfRule type="cellIs" dxfId="979" priority="72" operator="greaterThan">
      <formula>80</formula>
    </cfRule>
  </conditionalFormatting>
  <conditionalFormatting sqref="B14">
    <cfRule type="cellIs" dxfId="978" priority="67" operator="between">
      <formula>70</formula>
      <formula>0</formula>
    </cfRule>
    <cfRule type="cellIs" dxfId="977" priority="68" operator="between">
      <formula>80</formula>
      <formula>70</formula>
    </cfRule>
    <cfRule type="cellIs" dxfId="976" priority="69" operator="greaterThan">
      <formula>80</formula>
    </cfRule>
  </conditionalFormatting>
  <conditionalFormatting sqref="B15">
    <cfRule type="cellIs" dxfId="975" priority="64" operator="between">
      <formula>70</formula>
      <formula>0</formula>
    </cfRule>
    <cfRule type="cellIs" dxfId="974" priority="65" operator="between">
      <formula>80</formula>
      <formula>70</formula>
    </cfRule>
    <cfRule type="cellIs" dxfId="973" priority="66" operator="greaterThan">
      <formula>80</formula>
    </cfRule>
  </conditionalFormatting>
  <conditionalFormatting sqref="B16">
    <cfRule type="cellIs" dxfId="972" priority="61" operator="between">
      <formula>70</formula>
      <formula>0</formula>
    </cfRule>
    <cfRule type="cellIs" dxfId="971" priority="62" operator="between">
      <formula>80</formula>
      <formula>70</formula>
    </cfRule>
    <cfRule type="cellIs" dxfId="970" priority="63" operator="greaterThan">
      <formula>80</formula>
    </cfRule>
  </conditionalFormatting>
  <conditionalFormatting sqref="B17">
    <cfRule type="cellIs" dxfId="969" priority="58" operator="between">
      <formula>70</formula>
      <formula>0</formula>
    </cfRule>
    <cfRule type="cellIs" dxfId="968" priority="59" operator="between">
      <formula>80</formula>
      <formula>70</formula>
    </cfRule>
    <cfRule type="cellIs" dxfId="967" priority="60" operator="greaterThan">
      <formula>80</formula>
    </cfRule>
  </conditionalFormatting>
  <conditionalFormatting sqref="B18">
    <cfRule type="cellIs" dxfId="966" priority="55" operator="between">
      <formula>70</formula>
      <formula>0</formula>
    </cfRule>
    <cfRule type="cellIs" dxfId="965" priority="56" operator="between">
      <formula>80</formula>
      <formula>70</formula>
    </cfRule>
    <cfRule type="cellIs" dxfId="964" priority="57" operator="greaterThan">
      <formula>80</formula>
    </cfRule>
  </conditionalFormatting>
  <conditionalFormatting sqref="B19">
    <cfRule type="cellIs" dxfId="963" priority="52" operator="between">
      <formula>70</formula>
      <formula>0</formula>
    </cfRule>
    <cfRule type="cellIs" dxfId="962" priority="53" operator="between">
      <formula>80</formula>
      <formula>70</formula>
    </cfRule>
    <cfRule type="cellIs" dxfId="961" priority="54" operator="greaterThan">
      <formula>80</formula>
    </cfRule>
  </conditionalFormatting>
  <conditionalFormatting sqref="B20">
    <cfRule type="cellIs" dxfId="960" priority="49" operator="between">
      <formula>70</formula>
      <formula>0</formula>
    </cfRule>
    <cfRule type="cellIs" dxfId="959" priority="50" operator="between">
      <formula>80</formula>
      <formula>70</formula>
    </cfRule>
    <cfRule type="cellIs" dxfId="958" priority="51" operator="greaterThan">
      <formula>80</formula>
    </cfRule>
  </conditionalFormatting>
  <conditionalFormatting sqref="B21">
    <cfRule type="cellIs" dxfId="957" priority="46" operator="between">
      <formula>70</formula>
      <formula>0</formula>
    </cfRule>
    <cfRule type="cellIs" dxfId="956" priority="47" operator="between">
      <formula>80</formula>
      <formula>70</formula>
    </cfRule>
    <cfRule type="cellIs" dxfId="955" priority="48" operator="greaterThan">
      <formula>80</formula>
    </cfRule>
  </conditionalFormatting>
  <conditionalFormatting sqref="B22">
    <cfRule type="cellIs" dxfId="954" priority="43" operator="between">
      <formula>70</formula>
      <formula>0</formula>
    </cfRule>
    <cfRule type="cellIs" dxfId="953" priority="44" operator="between">
      <formula>80</formula>
      <formula>70</formula>
    </cfRule>
    <cfRule type="cellIs" dxfId="952" priority="45" operator="greaterThan">
      <formula>80</formula>
    </cfRule>
  </conditionalFormatting>
  <conditionalFormatting sqref="B23">
    <cfRule type="cellIs" dxfId="951" priority="40" operator="between">
      <formula>70</formula>
      <formula>0</formula>
    </cfRule>
    <cfRule type="cellIs" dxfId="950" priority="41" operator="between">
      <formula>80</formula>
      <formula>70</formula>
    </cfRule>
    <cfRule type="cellIs" dxfId="949" priority="42" operator="greaterThan">
      <formula>80</formula>
    </cfRule>
  </conditionalFormatting>
  <conditionalFormatting sqref="B24">
    <cfRule type="cellIs" dxfId="948" priority="37" operator="between">
      <formula>70</formula>
      <formula>0</formula>
    </cfRule>
    <cfRule type="cellIs" dxfId="947" priority="38" operator="between">
      <formula>80</formula>
      <formula>70</formula>
    </cfRule>
    <cfRule type="cellIs" dxfId="946" priority="39" operator="greaterThan">
      <formula>80</formula>
    </cfRule>
  </conditionalFormatting>
  <conditionalFormatting sqref="B33">
    <cfRule type="cellIs" dxfId="945" priority="10" operator="between">
      <formula>70</formula>
      <formula>0</formula>
    </cfRule>
    <cfRule type="cellIs" dxfId="944" priority="11" operator="between">
      <formula>80</formula>
      <formula>70</formula>
    </cfRule>
    <cfRule type="cellIs" dxfId="943" priority="12" operator="greaterThan">
      <formula>80</formula>
    </cfRule>
  </conditionalFormatting>
  <conditionalFormatting sqref="B25">
    <cfRule type="cellIs" dxfId="942" priority="34" operator="between">
      <formula>70</formula>
      <formula>0</formula>
    </cfRule>
    <cfRule type="cellIs" dxfId="941" priority="35" operator="between">
      <formula>80</formula>
      <formula>70</formula>
    </cfRule>
    <cfRule type="cellIs" dxfId="940" priority="36" operator="greaterThan">
      <formula>80</formula>
    </cfRule>
  </conditionalFormatting>
  <conditionalFormatting sqref="B26">
    <cfRule type="cellIs" dxfId="939" priority="31" operator="between">
      <formula>70</formula>
      <formula>0</formula>
    </cfRule>
    <cfRule type="cellIs" dxfId="938" priority="32" operator="between">
      <formula>80</formula>
      <formula>70</formula>
    </cfRule>
    <cfRule type="cellIs" dxfId="937" priority="33" operator="greaterThan">
      <formula>80</formula>
    </cfRule>
  </conditionalFormatting>
  <conditionalFormatting sqref="B27">
    <cfRule type="cellIs" dxfId="936" priority="28" operator="between">
      <formula>70</formula>
      <formula>0</formula>
    </cfRule>
    <cfRule type="cellIs" dxfId="935" priority="29" operator="between">
      <formula>80</formula>
      <formula>70</formula>
    </cfRule>
    <cfRule type="cellIs" dxfId="934" priority="30" operator="greaterThan">
      <formula>80</formula>
    </cfRule>
  </conditionalFormatting>
  <conditionalFormatting sqref="B28">
    <cfRule type="cellIs" dxfId="933" priority="25" operator="between">
      <formula>70</formula>
      <formula>0</formula>
    </cfRule>
    <cfRule type="cellIs" dxfId="932" priority="26" operator="between">
      <formula>80</formula>
      <formula>70</formula>
    </cfRule>
    <cfRule type="cellIs" dxfId="931" priority="27" operator="greaterThan">
      <formula>80</formula>
    </cfRule>
  </conditionalFormatting>
  <conditionalFormatting sqref="B29">
    <cfRule type="cellIs" dxfId="930" priority="22" operator="between">
      <formula>70</formula>
      <formula>0</formula>
    </cfRule>
    <cfRule type="cellIs" dxfId="929" priority="23" operator="between">
      <formula>80</formula>
      <formula>70</formula>
    </cfRule>
    <cfRule type="cellIs" dxfId="928" priority="24" operator="greaterThan">
      <formula>80</formula>
    </cfRule>
  </conditionalFormatting>
  <conditionalFormatting sqref="B30">
    <cfRule type="cellIs" dxfId="927" priority="19" operator="between">
      <formula>70</formula>
      <formula>0</formula>
    </cfRule>
    <cfRule type="cellIs" dxfId="926" priority="20" operator="between">
      <formula>80</formula>
      <formula>70</formula>
    </cfRule>
    <cfRule type="cellIs" dxfId="925" priority="21" operator="greaterThan">
      <formula>80</formula>
    </cfRule>
  </conditionalFormatting>
  <conditionalFormatting sqref="B31">
    <cfRule type="cellIs" dxfId="924" priority="16" operator="between">
      <formula>70</formula>
      <formula>0</formula>
    </cfRule>
    <cfRule type="cellIs" dxfId="923" priority="17" operator="between">
      <formula>80</formula>
      <formula>70</formula>
    </cfRule>
    <cfRule type="cellIs" dxfId="922" priority="18" operator="greaterThan">
      <formula>80</formula>
    </cfRule>
  </conditionalFormatting>
  <conditionalFormatting sqref="B32">
    <cfRule type="cellIs" dxfId="921" priority="13" operator="between">
      <formula>70</formula>
      <formula>0</formula>
    </cfRule>
    <cfRule type="cellIs" dxfId="920" priority="14" operator="between">
      <formula>80</formula>
      <formula>70</formula>
    </cfRule>
    <cfRule type="cellIs" dxfId="919" priority="15" operator="greaterThan">
      <formula>80</formula>
    </cfRule>
  </conditionalFormatting>
  <conditionalFormatting sqref="B3:B4">
    <cfRule type="cellIs" dxfId="918" priority="7" operator="lessThan">
      <formula>70</formula>
    </cfRule>
    <cfRule type="cellIs" dxfId="917" priority="8" operator="between">
      <formula>80</formula>
      <formula>70</formula>
    </cfRule>
    <cfRule type="cellIs" dxfId="916" priority="9" operator="greaterThan">
      <formula>80</formula>
    </cfRule>
  </conditionalFormatting>
  <conditionalFormatting sqref="B8">
    <cfRule type="cellIs" dxfId="915" priority="4" operator="between">
      <formula>70</formula>
      <formula>0</formula>
    </cfRule>
    <cfRule type="cellIs" dxfId="914" priority="5" operator="between">
      <formula>80</formula>
      <formula>70</formula>
    </cfRule>
    <cfRule type="cellIs" dxfId="913" priority="6" operator="greaterThan">
      <formula>80</formula>
    </cfRule>
  </conditionalFormatting>
  <conditionalFormatting sqref="D5">
    <cfRule type="timePeriod" dxfId="912" priority="2" timePeriod="lastMonth">
      <formula>AND(MONTH(D5)=MONTH(EDATE(TODAY(),0-1)),YEAR(D5)=YEAR(EDATE(TODAY(),0-1)))</formula>
    </cfRule>
    <cfRule type="timePeriod" dxfId="911" priority="3" timePeriod="yesterday">
      <formula>FLOOR(D5,1)=TODAY()-1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F9B64-9A4B-418E-BB07-887D649C623C}"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402</v>
      </c>
      <c r="B1" s="159"/>
      <c r="C1" s="159"/>
      <c r="D1" s="159"/>
      <c r="E1" s="159"/>
      <c r="F1" s="159"/>
    </row>
    <row r="2" spans="1:6" ht="15" thickBot="1" x14ac:dyDescent="0.35">
      <c r="A2" s="80" t="s">
        <v>46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85">
        <f>AVERAGE(B7:B40)</f>
        <v>95.8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AVERAGE(B7:B14)</f>
        <v>95.8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44226</v>
      </c>
      <c r="C5" s="73" t="s">
        <v>448</v>
      </c>
      <c r="D5" s="98">
        <v>46782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8.4" customHeight="1" x14ac:dyDescent="0.3">
      <c r="A8" s="21"/>
      <c r="B8" s="21"/>
      <c r="C8" s="106"/>
      <c r="D8" s="106"/>
      <c r="E8" s="106"/>
    </row>
    <row r="9" spans="1:6" x14ac:dyDescent="0.3">
      <c r="A9" s="47" t="s">
        <v>762</v>
      </c>
      <c r="B9" s="47">
        <v>95.8</v>
      </c>
    </row>
    <row r="10" spans="1:6" x14ac:dyDescent="0.3">
      <c r="A10" s="47"/>
      <c r="B10" s="47"/>
    </row>
    <row r="11" spans="1:6" x14ac:dyDescent="0.3">
      <c r="A11" s="47"/>
      <c r="B11" s="47"/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</sheetData>
  <sheetProtection algorithmName="SHA-512" hashValue="Ii7t/H5xnTs4W+cnD77CnaplEE+Jr9pGZfnl1k6lXpLhXWn6BlNN2n52Nkc9htnHJXCkTr8aKfowpX6nshnF6g==" saltValue="G9TKirxNlB7gSnCEdmBsSA==" spinCount="100000" sheet="1" objects="1" scenarios="1"/>
  <mergeCells count="1">
    <mergeCell ref="A1:F1"/>
  </mergeCells>
  <conditionalFormatting sqref="B3">
    <cfRule type="cellIs" dxfId="371" priority="7" operator="lessThan">
      <formula>70</formula>
    </cfRule>
    <cfRule type="cellIs" dxfId="370" priority="8" operator="between">
      <formula>80</formula>
      <formula>70</formula>
    </cfRule>
    <cfRule type="cellIs" dxfId="369" priority="9" operator="greaterThan">
      <formula>80</formula>
    </cfRule>
  </conditionalFormatting>
  <conditionalFormatting sqref="B4">
    <cfRule type="cellIs" dxfId="368" priority="4" operator="lessThan">
      <formula>70</formula>
    </cfRule>
    <cfRule type="cellIs" dxfId="367" priority="5" operator="between">
      <formula>80</formula>
      <formula>70</formula>
    </cfRule>
    <cfRule type="cellIs" dxfId="366" priority="6" operator="greaterThan">
      <formula>80</formula>
    </cfRule>
  </conditionalFormatting>
  <conditionalFormatting sqref="B9">
    <cfRule type="cellIs" dxfId="365" priority="1" operator="between">
      <formula>70</formula>
      <formula>80</formula>
    </cfRule>
    <cfRule type="cellIs" dxfId="364" priority="2" operator="lessThan">
      <formula>70</formula>
    </cfRule>
    <cfRule type="cellIs" dxfId="363" priority="3" operator="greaterThan">
      <formula>80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D27A-1E78-4468-9451-6251A004CE6D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2.33203125" bestFit="1" customWidth="1"/>
  </cols>
  <sheetData>
    <row r="1" spans="1:6" ht="29.4" thickBot="1" x14ac:dyDescent="0.6">
      <c r="A1" s="159" t="s">
        <v>331</v>
      </c>
      <c r="B1" s="159"/>
      <c r="C1" s="159"/>
      <c r="D1" s="159"/>
      <c r="E1" s="159"/>
      <c r="F1" s="159"/>
    </row>
    <row r="2" spans="1:6" ht="15" thickBot="1" x14ac:dyDescent="0.35">
      <c r="A2" s="3" t="s">
        <v>882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AVERAGE(B7:B55)</f>
        <v>87.22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76.033333333333331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39995</v>
      </c>
      <c r="C5" s="73" t="s">
        <v>448</v>
      </c>
      <c r="D5" s="98">
        <v>45108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s="100" customFormat="1" x14ac:dyDescent="0.3">
      <c r="A8" s="99" t="s">
        <v>477</v>
      </c>
      <c r="B8" s="102">
        <v>54</v>
      </c>
      <c r="C8" s="99"/>
      <c r="D8" s="99"/>
      <c r="E8" s="99"/>
    </row>
    <row r="9" spans="1:6" x14ac:dyDescent="0.3">
      <c r="A9" s="93" t="s">
        <v>433</v>
      </c>
      <c r="B9" s="93">
        <v>82</v>
      </c>
      <c r="C9" s="93"/>
      <c r="D9" s="93"/>
      <c r="E9" s="93"/>
    </row>
    <row r="10" spans="1:6" x14ac:dyDescent="0.3">
      <c r="A10" s="47" t="s">
        <v>330</v>
      </c>
      <c r="B10" s="47">
        <v>73.7</v>
      </c>
    </row>
    <row r="11" spans="1:6" x14ac:dyDescent="0.3">
      <c r="A11" s="47" t="s">
        <v>329</v>
      </c>
      <c r="B11" s="47">
        <v>88.7</v>
      </c>
    </row>
    <row r="12" spans="1:6" x14ac:dyDescent="0.3">
      <c r="A12" s="47" t="s">
        <v>328</v>
      </c>
      <c r="B12" s="47">
        <v>82.5</v>
      </c>
    </row>
    <row r="13" spans="1:6" x14ac:dyDescent="0.3">
      <c r="A13" s="47" t="s">
        <v>327</v>
      </c>
      <c r="B13" s="47">
        <v>75.3</v>
      </c>
    </row>
    <row r="14" spans="1:6" x14ac:dyDescent="0.3">
      <c r="A14" s="47" t="s">
        <v>326</v>
      </c>
      <c r="B14" s="47">
        <v>74.8</v>
      </c>
    </row>
    <row r="15" spans="1:6" x14ac:dyDescent="0.3">
      <c r="A15" s="47" t="s">
        <v>325</v>
      </c>
      <c r="B15" s="47">
        <v>87.6</v>
      </c>
    </row>
    <row r="16" spans="1:6" x14ac:dyDescent="0.3">
      <c r="A16" s="47" t="s">
        <v>324</v>
      </c>
      <c r="B16" s="47">
        <v>72.2</v>
      </c>
    </row>
    <row r="17" spans="1:2" x14ac:dyDescent="0.3">
      <c r="A17" s="47" t="s">
        <v>323</v>
      </c>
      <c r="B17" s="47">
        <v>89.4</v>
      </c>
    </row>
    <row r="18" spans="1:2" x14ac:dyDescent="0.3">
      <c r="A18" s="47" t="s">
        <v>322</v>
      </c>
      <c r="B18" s="47">
        <v>92.2</v>
      </c>
    </row>
    <row r="19" spans="1:2" x14ac:dyDescent="0.3">
      <c r="A19" s="47" t="s">
        <v>321</v>
      </c>
      <c r="B19" s="47">
        <v>92.2</v>
      </c>
    </row>
    <row r="20" spans="1:2" x14ac:dyDescent="0.3">
      <c r="A20" s="47" t="s">
        <v>320</v>
      </c>
      <c r="B20" s="47">
        <v>94.7</v>
      </c>
    </row>
    <row r="21" spans="1:2" x14ac:dyDescent="0.3">
      <c r="A21" s="47" t="s">
        <v>319</v>
      </c>
      <c r="B21" s="47">
        <v>96.3</v>
      </c>
    </row>
    <row r="22" spans="1:2" x14ac:dyDescent="0.3">
      <c r="A22" s="47" t="s">
        <v>318</v>
      </c>
      <c r="B22" s="47">
        <v>93.9</v>
      </c>
    </row>
    <row r="23" spans="1:2" x14ac:dyDescent="0.3">
      <c r="A23" s="47" t="s">
        <v>317</v>
      </c>
      <c r="B23" s="47">
        <v>95</v>
      </c>
    </row>
    <row r="24" spans="1:2" x14ac:dyDescent="0.3">
      <c r="A24" s="47" t="s">
        <v>316</v>
      </c>
      <c r="B24" s="47">
        <v>98</v>
      </c>
    </row>
    <row r="25" spans="1:2" x14ac:dyDescent="0.3">
      <c r="A25" s="47" t="s">
        <v>315</v>
      </c>
      <c r="B25" s="47">
        <v>96</v>
      </c>
    </row>
    <row r="26" spans="1:2" x14ac:dyDescent="0.3">
      <c r="A26" s="47" t="s">
        <v>314</v>
      </c>
      <c r="B26" s="47">
        <v>94</v>
      </c>
    </row>
    <row r="27" spans="1:2" x14ac:dyDescent="0.3">
      <c r="A27" s="47" t="s">
        <v>313</v>
      </c>
      <c r="B27" s="47">
        <v>95</v>
      </c>
    </row>
    <row r="28" spans="1:2" x14ac:dyDescent="0.3">
      <c r="A28" s="47" t="s">
        <v>312</v>
      </c>
      <c r="B28" s="47">
        <v>94</v>
      </c>
    </row>
    <row r="29" spans="1:2" x14ac:dyDescent="0.3">
      <c r="A29" s="47" t="s">
        <v>311</v>
      </c>
      <c r="B29" s="47">
        <v>94</v>
      </c>
    </row>
    <row r="30" spans="1:2" x14ac:dyDescent="0.3">
      <c r="A30" s="47" t="s">
        <v>310</v>
      </c>
      <c r="B30" s="47">
        <v>98</v>
      </c>
    </row>
    <row r="31" spans="1:2" x14ac:dyDescent="0.3">
      <c r="A31" s="47" t="s">
        <v>309</v>
      </c>
      <c r="B31" s="47">
        <v>83</v>
      </c>
    </row>
    <row r="32" spans="1:2" x14ac:dyDescent="0.3">
      <c r="A32" s="47" t="s">
        <v>308</v>
      </c>
      <c r="B32" s="47">
        <v>84</v>
      </c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u29bsyfWgn4OjrLMLe0azwmHYMeXPg+hs4G5JPaNPyUP7xBUhAhl2KmhT2GQIzcNvoMDXI5Zv74IvrKvI7DGtw==" saltValue="6hgRmQb3DIrb/d0Eyu5Nsw==" spinCount="100000" sheet="1" objects="1" scenarios="1"/>
  <mergeCells count="1">
    <mergeCell ref="A1:F1"/>
  </mergeCells>
  <conditionalFormatting sqref="B3">
    <cfRule type="cellIs" dxfId="362" priority="10" operator="lessThan">
      <formula>70</formula>
    </cfRule>
    <cfRule type="cellIs" dxfId="361" priority="11" operator="between">
      <formula>80</formula>
      <formula>70</formula>
    </cfRule>
    <cfRule type="cellIs" dxfId="360" priority="12" operator="greaterThan">
      <formula>80</formula>
    </cfRule>
  </conditionalFormatting>
  <conditionalFormatting sqref="B4">
    <cfRule type="cellIs" dxfId="359" priority="7" operator="lessThan">
      <formula>70</formula>
    </cfRule>
    <cfRule type="cellIs" dxfId="358" priority="8" operator="between">
      <formula>80</formula>
      <formula>70</formula>
    </cfRule>
    <cfRule type="cellIs" dxfId="357" priority="9" operator="greaterThan">
      <formula>80</formula>
    </cfRule>
  </conditionalFormatting>
  <conditionalFormatting sqref="B10:B32">
    <cfRule type="cellIs" dxfId="356" priority="4" operator="between">
      <formula>70</formula>
      <formula>80</formula>
    </cfRule>
    <cfRule type="cellIs" dxfId="355" priority="5" operator="lessThan">
      <formula>70</formula>
    </cfRule>
    <cfRule type="cellIs" dxfId="354" priority="6" operator="greaterThan">
      <formula>80</formula>
    </cfRule>
  </conditionalFormatting>
  <conditionalFormatting sqref="B8:B9">
    <cfRule type="cellIs" dxfId="353" priority="1" operator="between">
      <formula>70</formula>
      <formula>80</formula>
    </cfRule>
    <cfRule type="cellIs" dxfId="352" priority="2" operator="lessThan">
      <formula>70</formula>
    </cfRule>
    <cfRule type="cellIs" dxfId="351" priority="3" operator="greaterThan">
      <formula>80</formula>
    </cfRule>
  </conditionalFormatting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ECE3B-38A1-499B-BFA2-561A7803AF28}">
  <sheetPr>
    <tabColor theme="4" tint="-0.249977111117893"/>
  </sheetPr>
  <dimension ref="A1:F2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828</v>
      </c>
      <c r="B1" s="159"/>
      <c r="C1" s="159"/>
      <c r="D1" s="159"/>
      <c r="E1" s="159"/>
      <c r="F1" s="159"/>
    </row>
    <row r="2" spans="1:6" ht="15" thickBot="1" x14ac:dyDescent="0.35">
      <c r="A2" s="3" t="s">
        <v>883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AVERAGE(B7:B44)</f>
        <v>98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98.36666666666666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40422</v>
      </c>
      <c r="C5" s="73" t="s">
        <v>448</v>
      </c>
      <c r="D5" s="98">
        <v>42978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s="100" customFormat="1" x14ac:dyDescent="0.3">
      <c r="A8" s="99" t="s">
        <v>635</v>
      </c>
      <c r="B8" s="105">
        <v>97.8</v>
      </c>
      <c r="C8" s="99"/>
      <c r="D8" s="99"/>
      <c r="E8" s="99"/>
    </row>
    <row r="9" spans="1:6" x14ac:dyDescent="0.3">
      <c r="A9" s="105" t="s">
        <v>636</v>
      </c>
      <c r="B9" s="105">
        <v>98.4</v>
      </c>
      <c r="C9" s="105"/>
      <c r="D9" s="105"/>
      <c r="E9" s="105"/>
    </row>
    <row r="10" spans="1:6" x14ac:dyDescent="0.3">
      <c r="A10" s="105" t="s">
        <v>637</v>
      </c>
      <c r="B10" s="105">
        <v>98.1</v>
      </c>
    </row>
    <row r="11" spans="1:6" x14ac:dyDescent="0.3">
      <c r="A11" s="105" t="s">
        <v>638</v>
      </c>
      <c r="B11" s="105">
        <v>98.6</v>
      </c>
    </row>
    <row r="12" spans="1:6" x14ac:dyDescent="0.3">
      <c r="A12" s="105" t="s">
        <v>639</v>
      </c>
      <c r="B12" s="105">
        <v>98.4</v>
      </c>
    </row>
    <row r="13" spans="1:6" x14ac:dyDescent="0.3">
      <c r="A13" s="105" t="s">
        <v>640</v>
      </c>
      <c r="B13" s="105">
        <v>98.9</v>
      </c>
    </row>
    <row r="14" spans="1:6" x14ac:dyDescent="0.3">
      <c r="A14" s="105" t="s">
        <v>641</v>
      </c>
      <c r="B14" s="105">
        <v>97.8</v>
      </c>
    </row>
    <row r="15" spans="1:6" x14ac:dyDescent="0.3">
      <c r="A15" s="105" t="s">
        <v>642</v>
      </c>
      <c r="B15" s="105">
        <v>98</v>
      </c>
    </row>
    <row r="16" spans="1:6" x14ac:dyDescent="0.3">
      <c r="A16" s="105" t="s">
        <v>643</v>
      </c>
      <c r="B16" s="105">
        <v>99</v>
      </c>
    </row>
    <row r="17" spans="1:2" x14ac:dyDescent="0.3">
      <c r="A17" s="105" t="s">
        <v>644</v>
      </c>
      <c r="B17" s="105">
        <v>96</v>
      </c>
    </row>
    <row r="18" spans="1:2" x14ac:dyDescent="0.3">
      <c r="A18" s="105" t="s">
        <v>645</v>
      </c>
      <c r="B18" s="105">
        <v>97</v>
      </c>
    </row>
    <row r="19" spans="1:2" x14ac:dyDescent="0.3">
      <c r="A19" s="105" t="s">
        <v>646</v>
      </c>
      <c r="B19" s="105">
        <v>98</v>
      </c>
    </row>
    <row r="20" spans="1:2" x14ac:dyDescent="0.3">
      <c r="A20" s="105" t="s">
        <v>647</v>
      </c>
      <c r="B20" s="105">
        <v>98</v>
      </c>
    </row>
    <row r="21" spans="1:2" x14ac:dyDescent="0.3">
      <c r="A21" s="105" t="s">
        <v>648</v>
      </c>
      <c r="B21" s="105">
        <v>98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</sheetData>
  <sheetProtection algorithmName="SHA-512" hashValue="vg568oCr6qcUt3SCB7HrGi24hlNC1e64O4YG7670FaEZj4jbUZF7LRCJhKfbA3+Wzx4HnI9qlzJmMQWJqWJ8bw==" saltValue="syu9ElLK0YQkryHHEx8eMA==" spinCount="100000" sheet="1" objects="1" scenarios="1"/>
  <mergeCells count="1">
    <mergeCell ref="A1:F1"/>
  </mergeCells>
  <conditionalFormatting sqref="B3">
    <cfRule type="cellIs" dxfId="350" priority="10" operator="lessThan">
      <formula>70</formula>
    </cfRule>
    <cfRule type="cellIs" dxfId="349" priority="11" operator="between">
      <formula>80</formula>
      <formula>70</formula>
    </cfRule>
    <cfRule type="cellIs" dxfId="348" priority="12" operator="greaterThan">
      <formula>80</formula>
    </cfRule>
  </conditionalFormatting>
  <conditionalFormatting sqref="B4">
    <cfRule type="cellIs" dxfId="347" priority="7" operator="lessThan">
      <formula>70</formula>
    </cfRule>
    <cfRule type="cellIs" dxfId="346" priority="8" operator="between">
      <formula>80</formula>
      <formula>70</formula>
    </cfRule>
    <cfRule type="cellIs" dxfId="345" priority="9" operator="greaterThan">
      <formula>80</formula>
    </cfRule>
  </conditionalFormatting>
  <conditionalFormatting sqref="B10:B21">
    <cfRule type="cellIs" dxfId="344" priority="4" operator="between">
      <formula>70</formula>
      <formula>80</formula>
    </cfRule>
    <cfRule type="cellIs" dxfId="343" priority="5" operator="lessThan">
      <formula>70</formula>
    </cfRule>
    <cfRule type="cellIs" dxfId="342" priority="6" operator="greaterThan">
      <formula>80</formula>
    </cfRule>
  </conditionalFormatting>
  <conditionalFormatting sqref="B8:B9">
    <cfRule type="cellIs" dxfId="341" priority="1" operator="between">
      <formula>70</formula>
      <formula>80</formula>
    </cfRule>
    <cfRule type="cellIs" dxfId="340" priority="2" operator="lessThan">
      <formula>70</formula>
    </cfRule>
    <cfRule type="cellIs" dxfId="339" priority="3" operator="greaterThan">
      <formula>80</formula>
    </cfRule>
  </conditionalFormatting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6CD0-55A8-43D4-9A30-5E9AACF865C2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649</v>
      </c>
      <c r="B1" s="160"/>
      <c r="C1" s="160"/>
      <c r="D1" s="160"/>
      <c r="E1" s="160"/>
      <c r="F1" s="160"/>
    </row>
    <row r="2" spans="1:6" x14ac:dyDescent="0.3">
      <c r="A2" s="23" t="s">
        <v>884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AVERAGE(B8:B54)</f>
        <v>93.98571428571428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91.766666666666666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40909</v>
      </c>
      <c r="C5" s="73" t="s">
        <v>448</v>
      </c>
      <c r="D5" s="98">
        <v>43465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663</v>
      </c>
      <c r="B8" s="43">
        <v>88.6</v>
      </c>
      <c r="C8" s="7"/>
    </row>
    <row r="9" spans="1:6" x14ac:dyDescent="0.3">
      <c r="A9" s="43" t="s">
        <v>662</v>
      </c>
      <c r="B9" s="43">
        <v>90.2</v>
      </c>
    </row>
    <row r="10" spans="1:6" x14ac:dyDescent="0.3">
      <c r="A10" s="43" t="s">
        <v>661</v>
      </c>
      <c r="B10" s="43">
        <v>83.9</v>
      </c>
    </row>
    <row r="11" spans="1:6" x14ac:dyDescent="0.3">
      <c r="A11" s="43" t="s">
        <v>660</v>
      </c>
      <c r="B11" s="43">
        <v>95.2</v>
      </c>
    </row>
    <row r="12" spans="1:6" x14ac:dyDescent="0.3">
      <c r="A12" s="43" t="s">
        <v>659</v>
      </c>
      <c r="B12" s="43">
        <v>96.4</v>
      </c>
    </row>
    <row r="13" spans="1:6" x14ac:dyDescent="0.3">
      <c r="A13" s="43" t="s">
        <v>658</v>
      </c>
      <c r="B13" s="43">
        <v>96.3</v>
      </c>
    </row>
    <row r="14" spans="1:6" x14ac:dyDescent="0.3">
      <c r="A14" s="43" t="s">
        <v>657</v>
      </c>
      <c r="B14" s="43">
        <v>94.8</v>
      </c>
    </row>
    <row r="15" spans="1:6" x14ac:dyDescent="0.3">
      <c r="A15" s="43" t="s">
        <v>656</v>
      </c>
      <c r="B15" s="43">
        <v>96.4</v>
      </c>
    </row>
    <row r="16" spans="1:6" x14ac:dyDescent="0.3">
      <c r="A16" s="43" t="s">
        <v>655</v>
      </c>
      <c r="B16" s="43">
        <v>98</v>
      </c>
    </row>
    <row r="17" spans="1:2" x14ac:dyDescent="0.3">
      <c r="A17" s="43" t="s">
        <v>654</v>
      </c>
      <c r="B17" s="43">
        <v>96</v>
      </c>
    </row>
    <row r="18" spans="1:2" x14ac:dyDescent="0.3">
      <c r="A18" s="43" t="s">
        <v>653</v>
      </c>
      <c r="B18" s="43">
        <v>96</v>
      </c>
    </row>
    <row r="19" spans="1:2" x14ac:dyDescent="0.3">
      <c r="A19" s="43" t="s">
        <v>652</v>
      </c>
      <c r="B19" s="43">
        <v>97</v>
      </c>
    </row>
    <row r="20" spans="1:2" x14ac:dyDescent="0.3">
      <c r="A20" s="43" t="s">
        <v>651</v>
      </c>
      <c r="B20" s="43">
        <v>91</v>
      </c>
    </row>
    <row r="21" spans="1:2" x14ac:dyDescent="0.3">
      <c r="A21" s="43" t="s">
        <v>650</v>
      </c>
      <c r="B21" s="43">
        <v>96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  <row r="35" spans="1:2" x14ac:dyDescent="0.3">
      <c r="A35" s="105"/>
      <c r="B35" s="105"/>
    </row>
  </sheetData>
  <sheetProtection algorithmName="SHA-512" hashValue="xuCoz8ceOWSlVvBRa6Iyd0CeefQHhlWCMFk8WjjaV0pPu9GYiT7RQbq1arE9Xpqsz2N3mrW5xQiaje4K4MTOvw==" saltValue="/DCjHKlP3/G+S0oc5KjR4w==" spinCount="100000" sheet="1" objects="1" scenarios="1"/>
  <mergeCells count="1">
    <mergeCell ref="A1:F1"/>
  </mergeCells>
  <conditionalFormatting sqref="B3:F3 F4:F5 B6:E6 E5">
    <cfRule type="cellIs" dxfId="338" priority="10" operator="greaterThan">
      <formula>80</formula>
    </cfRule>
  </conditionalFormatting>
  <conditionalFormatting sqref="B9:B21">
    <cfRule type="cellIs" dxfId="337" priority="7" operator="lessThan">
      <formula>70</formula>
    </cfRule>
    <cfRule type="cellIs" dxfId="336" priority="8" operator="between">
      <formula>70</formula>
      <formula>80</formula>
    </cfRule>
    <cfRule type="cellIs" dxfId="335" priority="9" operator="greaterThan">
      <formula>80</formula>
    </cfRule>
  </conditionalFormatting>
  <conditionalFormatting sqref="B4">
    <cfRule type="cellIs" dxfId="334" priority="4" operator="lessThan">
      <formula>70</formula>
    </cfRule>
    <cfRule type="cellIs" dxfId="333" priority="5" operator="between">
      <formula>80</formula>
      <formula>70</formula>
    </cfRule>
    <cfRule type="cellIs" dxfId="332" priority="6" operator="greaterThan">
      <formula>80</formula>
    </cfRule>
  </conditionalFormatting>
  <conditionalFormatting sqref="B8">
    <cfRule type="cellIs" dxfId="331" priority="1" operator="lessThan">
      <formula>70</formula>
    </cfRule>
    <cfRule type="cellIs" dxfId="330" priority="2" operator="between">
      <formula>70</formula>
      <formula>80</formula>
    </cfRule>
    <cfRule type="cellIs" dxfId="329" priority="3" operator="greaterThan">
      <formula>80</formula>
    </cfRule>
  </conditionalFormatting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802F-C3DF-4E80-8567-5EC34CE69D86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664</v>
      </c>
      <c r="B1" s="160"/>
      <c r="C1" s="160"/>
      <c r="D1" s="160"/>
      <c r="E1" s="160"/>
      <c r="F1" s="160"/>
    </row>
    <row r="2" spans="1:6" x14ac:dyDescent="0.3">
      <c r="A2" s="23" t="s">
        <v>665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AVERAGE(B9:B54)</f>
        <v>92.184615384615398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86.833333333333329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41091</v>
      </c>
      <c r="C5" s="73" t="s">
        <v>448</v>
      </c>
      <c r="D5" s="98">
        <v>43646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s="100" customFormat="1" x14ac:dyDescent="0.3">
      <c r="A8" s="43" t="s">
        <v>551</v>
      </c>
      <c r="B8" s="43">
        <v>85.4</v>
      </c>
    </row>
    <row r="9" spans="1:6" x14ac:dyDescent="0.3">
      <c r="A9" s="43" t="s">
        <v>678</v>
      </c>
      <c r="B9" s="43">
        <v>71.7</v>
      </c>
      <c r="C9" s="7"/>
    </row>
    <row r="10" spans="1:6" x14ac:dyDescent="0.3">
      <c r="A10" s="43" t="s">
        <v>680</v>
      </c>
      <c r="B10" s="43">
        <v>88.8</v>
      </c>
    </row>
    <row r="11" spans="1:6" x14ac:dyDescent="0.3">
      <c r="A11" s="43" t="s">
        <v>679</v>
      </c>
      <c r="B11" s="43">
        <v>86.5</v>
      </c>
    </row>
    <row r="12" spans="1:6" x14ac:dyDescent="0.3">
      <c r="A12" s="43" t="s">
        <v>675</v>
      </c>
      <c r="B12" s="43">
        <v>93.6</v>
      </c>
    </row>
    <row r="13" spans="1:6" x14ac:dyDescent="0.3">
      <c r="A13" s="43" t="s">
        <v>674</v>
      </c>
      <c r="B13" s="43">
        <v>95</v>
      </c>
    </row>
    <row r="14" spans="1:6" x14ac:dyDescent="0.3">
      <c r="A14" s="43" t="s">
        <v>673</v>
      </c>
      <c r="B14" s="43">
        <v>97.7</v>
      </c>
    </row>
    <row r="15" spans="1:6" x14ac:dyDescent="0.3">
      <c r="A15" s="43" t="s">
        <v>672</v>
      </c>
      <c r="B15" s="43">
        <v>94.1</v>
      </c>
    </row>
    <row r="16" spans="1:6" x14ac:dyDescent="0.3">
      <c r="A16" s="43" t="s">
        <v>671</v>
      </c>
      <c r="B16" s="43">
        <v>96.2</v>
      </c>
    </row>
    <row r="17" spans="1:2" x14ac:dyDescent="0.3">
      <c r="A17" s="43" t="s">
        <v>670</v>
      </c>
      <c r="B17" s="43">
        <v>97.8</v>
      </c>
    </row>
    <row r="18" spans="1:2" x14ac:dyDescent="0.3">
      <c r="A18" s="43" t="s">
        <v>669</v>
      </c>
      <c r="B18" s="43">
        <v>94</v>
      </c>
    </row>
    <row r="19" spans="1:2" x14ac:dyDescent="0.3">
      <c r="A19" s="43" t="s">
        <v>668</v>
      </c>
      <c r="B19" s="43">
        <v>93</v>
      </c>
    </row>
    <row r="20" spans="1:2" x14ac:dyDescent="0.3">
      <c r="A20" s="43" t="s">
        <v>667</v>
      </c>
      <c r="B20" s="43">
        <v>97</v>
      </c>
    </row>
    <row r="21" spans="1:2" x14ac:dyDescent="0.3">
      <c r="A21" s="43" t="s">
        <v>666</v>
      </c>
      <c r="B21" s="43">
        <v>93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  <row r="35" spans="1:2" x14ac:dyDescent="0.3">
      <c r="A35" s="105"/>
      <c r="B35" s="105"/>
    </row>
  </sheetData>
  <sheetProtection algorithmName="SHA-512" hashValue="3j9UwZwbPALmduEMrxEYPPNLnImVE25DQ3+gex4rFQwmejBPBx+x3XOSuxqmZEjpPQOy6nAUBmYZkc+AUm9yEw==" saltValue="2A8imQCy1eR3o0Kg1RndrQ==" spinCount="100000" sheet="1" objects="1" scenarios="1"/>
  <mergeCells count="1">
    <mergeCell ref="A1:F1"/>
  </mergeCells>
  <conditionalFormatting sqref="B3:F3 F4:F5 B6:E6 E5">
    <cfRule type="cellIs" dxfId="328" priority="10" operator="greaterThan">
      <formula>80</formula>
    </cfRule>
  </conditionalFormatting>
  <conditionalFormatting sqref="B10:B21">
    <cfRule type="cellIs" dxfId="327" priority="7" operator="lessThan">
      <formula>70</formula>
    </cfRule>
    <cfRule type="cellIs" dxfId="326" priority="8" operator="between">
      <formula>70</formula>
      <formula>80</formula>
    </cfRule>
    <cfRule type="cellIs" dxfId="325" priority="9" operator="greaterThan">
      <formula>80</formula>
    </cfRule>
  </conditionalFormatting>
  <conditionalFormatting sqref="B4">
    <cfRule type="cellIs" dxfId="324" priority="4" operator="lessThan">
      <formula>70</formula>
    </cfRule>
    <cfRule type="cellIs" dxfId="323" priority="5" operator="between">
      <formula>80</formula>
      <formula>70</formula>
    </cfRule>
    <cfRule type="cellIs" dxfId="322" priority="6" operator="greaterThan">
      <formula>80</formula>
    </cfRule>
  </conditionalFormatting>
  <conditionalFormatting sqref="B8:B9">
    <cfRule type="cellIs" dxfId="321" priority="1" operator="lessThan">
      <formula>70</formula>
    </cfRule>
    <cfRule type="cellIs" dxfId="320" priority="2" operator="between">
      <formula>70</formula>
      <formula>80</formula>
    </cfRule>
    <cfRule type="cellIs" dxfId="319" priority="3" operator="greaterThan">
      <formula>80</formula>
    </cfRule>
  </conditionalFormatting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EC5A-2BF8-40BB-B6C2-C6DA0C993D10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332</v>
      </c>
      <c r="B1" s="159"/>
      <c r="C1" s="159"/>
      <c r="D1" s="159"/>
      <c r="E1" s="159"/>
      <c r="F1" s="159"/>
    </row>
    <row r="2" spans="1:6" ht="15" thickBot="1" x14ac:dyDescent="0.35">
      <c r="A2" s="3" t="s">
        <v>47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AVERAGE(B7:B54)</f>
        <v>78.05714285714285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72.466666666666654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41738</v>
      </c>
      <c r="C5" s="73" t="s">
        <v>448</v>
      </c>
      <c r="D5" s="98">
        <v>44377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x14ac:dyDescent="0.3">
      <c r="A8" s="43" t="s">
        <v>434</v>
      </c>
      <c r="B8" s="43">
        <v>72.599999999999994</v>
      </c>
      <c r="C8" s="93"/>
      <c r="D8" s="93"/>
      <c r="E8" s="93"/>
    </row>
    <row r="9" spans="1:6" x14ac:dyDescent="0.3">
      <c r="A9" s="43" t="s">
        <v>248</v>
      </c>
      <c r="B9" s="43">
        <v>68.3</v>
      </c>
    </row>
    <row r="10" spans="1:6" x14ac:dyDescent="0.3">
      <c r="A10" s="43" t="s">
        <v>173</v>
      </c>
      <c r="B10" s="43">
        <v>83.6</v>
      </c>
    </row>
    <row r="11" spans="1:6" x14ac:dyDescent="0.3">
      <c r="A11" s="43" t="s">
        <v>247</v>
      </c>
      <c r="B11" s="43">
        <v>79.400000000000006</v>
      </c>
    </row>
    <row r="12" spans="1:6" x14ac:dyDescent="0.3">
      <c r="A12" s="43" t="s">
        <v>175</v>
      </c>
      <c r="B12" s="43">
        <v>75.900000000000006</v>
      </c>
    </row>
    <row r="13" spans="1:6" x14ac:dyDescent="0.3">
      <c r="A13" s="43" t="s">
        <v>246</v>
      </c>
      <c r="B13" s="43">
        <v>55</v>
      </c>
    </row>
    <row r="14" spans="1:6" x14ac:dyDescent="0.3">
      <c r="A14" s="43" t="s">
        <v>177</v>
      </c>
      <c r="B14" s="43">
        <v>66.099999999999994</v>
      </c>
    </row>
    <row r="15" spans="1:6" x14ac:dyDescent="0.3">
      <c r="A15" s="43" t="s">
        <v>184</v>
      </c>
      <c r="B15" s="43">
        <v>66.8</v>
      </c>
    </row>
    <row r="16" spans="1:6" x14ac:dyDescent="0.3">
      <c r="A16" s="43" t="s">
        <v>245</v>
      </c>
      <c r="B16" s="43">
        <v>77.8</v>
      </c>
    </row>
    <row r="17" spans="1:2" x14ac:dyDescent="0.3">
      <c r="A17" s="43" t="s">
        <v>182</v>
      </c>
      <c r="B17" s="43">
        <v>85.6</v>
      </c>
    </row>
    <row r="18" spans="1:2" x14ac:dyDescent="0.3">
      <c r="A18" s="43" t="s">
        <v>181</v>
      </c>
      <c r="B18" s="43">
        <v>88.2</v>
      </c>
    </row>
    <row r="19" spans="1:2" x14ac:dyDescent="0.3">
      <c r="A19" s="43" t="s">
        <v>180</v>
      </c>
      <c r="B19" s="43">
        <v>88.9</v>
      </c>
    </row>
    <row r="20" spans="1:2" x14ac:dyDescent="0.3">
      <c r="A20" s="43" t="s">
        <v>179</v>
      </c>
      <c r="B20" s="43">
        <v>93.3</v>
      </c>
    </row>
    <row r="21" spans="1:2" x14ac:dyDescent="0.3">
      <c r="A21" s="43" t="s">
        <v>178</v>
      </c>
      <c r="B21" s="43">
        <v>91.3</v>
      </c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</sheetData>
  <sheetProtection algorithmName="SHA-512" hashValue="20a01fMACiF1bgUH+gkYY6lZsNj9ZUeQ5q5ZMy0QFA1qk6Nej3gQAhLl9T3tcxJtxyGfgfU9LvAkvXHfFU3DJQ==" saltValue="GsVvIfxtdb5LE46eAH5PjQ==" spinCount="100000" sheet="1" objects="1" scenarios="1"/>
  <mergeCells count="1">
    <mergeCell ref="A1:F1"/>
  </mergeCells>
  <conditionalFormatting sqref="B3">
    <cfRule type="cellIs" dxfId="318" priority="10" operator="lessThan">
      <formula>70</formula>
    </cfRule>
    <cfRule type="cellIs" dxfId="317" priority="11" operator="between">
      <formula>80</formula>
      <formula>70</formula>
    </cfRule>
    <cfRule type="cellIs" dxfId="316" priority="12" operator="greaterThan">
      <formula>80</formula>
    </cfRule>
  </conditionalFormatting>
  <conditionalFormatting sqref="B4">
    <cfRule type="cellIs" dxfId="315" priority="7" operator="lessThan">
      <formula>70</formula>
    </cfRule>
    <cfRule type="cellIs" dxfId="314" priority="8" operator="between">
      <formula>80</formula>
      <formula>70</formula>
    </cfRule>
    <cfRule type="cellIs" dxfId="313" priority="9" operator="greaterThan">
      <formula>80</formula>
    </cfRule>
  </conditionalFormatting>
  <conditionalFormatting sqref="B9:B21">
    <cfRule type="cellIs" dxfId="312" priority="4" operator="between">
      <formula>70</formula>
      <formula>80</formula>
    </cfRule>
    <cfRule type="cellIs" dxfId="311" priority="5" operator="lessThan">
      <formula>70</formula>
    </cfRule>
    <cfRule type="cellIs" dxfId="310" priority="6" operator="greaterThan">
      <formula>80</formula>
    </cfRule>
  </conditionalFormatting>
  <conditionalFormatting sqref="B8">
    <cfRule type="cellIs" dxfId="309" priority="1" operator="between">
      <formula>70</formula>
      <formula>80</formula>
    </cfRule>
    <cfRule type="cellIs" dxfId="308" priority="2" operator="lessThan">
      <formula>70</formula>
    </cfRule>
    <cfRule type="cellIs" dxfId="307" priority="3" operator="greaterThan">
      <formula>80</formula>
    </cfRule>
  </conditionalFormatting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5D95E-0EBA-457F-B0E9-8066FDB1EE6D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333</v>
      </c>
      <c r="B1" s="159"/>
      <c r="C1" s="159"/>
      <c r="D1" s="159"/>
      <c r="E1" s="159"/>
      <c r="F1" s="159"/>
    </row>
    <row r="2" spans="1:6" ht="15" thickBot="1" x14ac:dyDescent="0.35">
      <c r="A2" s="3" t="s">
        <v>885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104">
        <f>AVERAGE(B7:B55)</f>
        <v>68.445454545454538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AVERAGE(B8:B13)</f>
        <v>58.050000000000004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42552</v>
      </c>
      <c r="C5" s="73" t="s">
        <v>448</v>
      </c>
      <c r="D5" s="98">
        <v>45107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s="100" customFormat="1" x14ac:dyDescent="0.3">
      <c r="A8" s="99" t="s">
        <v>472</v>
      </c>
      <c r="B8" s="43">
        <v>38.6</v>
      </c>
      <c r="C8" s="99"/>
      <c r="D8" s="99"/>
      <c r="E8" s="99"/>
    </row>
    <row r="9" spans="1:6" x14ac:dyDescent="0.3">
      <c r="A9" s="43" t="s">
        <v>429</v>
      </c>
      <c r="B9" s="43">
        <v>67.2</v>
      </c>
      <c r="C9" s="93"/>
      <c r="D9" s="93"/>
      <c r="E9" s="93"/>
    </row>
    <row r="10" spans="1:6" x14ac:dyDescent="0.3">
      <c r="A10" s="43" t="s">
        <v>259</v>
      </c>
      <c r="B10" s="43">
        <v>60.4</v>
      </c>
    </row>
    <row r="11" spans="1:6" x14ac:dyDescent="0.3">
      <c r="A11" s="43" t="s">
        <v>258</v>
      </c>
      <c r="B11" s="43">
        <v>63.6</v>
      </c>
    </row>
    <row r="12" spans="1:6" x14ac:dyDescent="0.3">
      <c r="A12" s="43" t="s">
        <v>257</v>
      </c>
      <c r="B12" s="43">
        <v>66.2</v>
      </c>
    </row>
    <row r="13" spans="1:6" x14ac:dyDescent="0.3">
      <c r="A13" s="43" t="s">
        <v>256</v>
      </c>
      <c r="B13" s="43">
        <v>52.3</v>
      </c>
    </row>
    <row r="14" spans="1:6" x14ac:dyDescent="0.3">
      <c r="A14" s="43" t="s">
        <v>255</v>
      </c>
      <c r="B14" s="43">
        <v>57.5</v>
      </c>
    </row>
    <row r="15" spans="1:6" x14ac:dyDescent="0.3">
      <c r="A15" s="43" t="s">
        <v>254</v>
      </c>
      <c r="B15" s="43">
        <v>86.9</v>
      </c>
    </row>
    <row r="16" spans="1:6" x14ac:dyDescent="0.3">
      <c r="A16" s="43" t="s">
        <v>253</v>
      </c>
      <c r="B16" s="43">
        <v>83.1</v>
      </c>
    </row>
    <row r="17" spans="1:2" x14ac:dyDescent="0.3">
      <c r="A17" s="43" t="s">
        <v>252</v>
      </c>
      <c r="B17" s="43">
        <v>83.8</v>
      </c>
    </row>
    <row r="18" spans="1:2" x14ac:dyDescent="0.3">
      <c r="A18" s="43" t="s">
        <v>251</v>
      </c>
      <c r="B18" s="43">
        <v>93.3</v>
      </c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Ys0+Y2p+DYpDLx14Mt4BM8qE4OQYjvxlNwYJfjSAjsTN/iTZQv5PKHWsiKv+fHmHKdnqLMG/sXoy+AC+elnqfw==" saltValue="nGUQgAtmlN33Gh2QlU7OkA==" spinCount="100000" sheet="1" objects="1" scenarios="1"/>
  <mergeCells count="1">
    <mergeCell ref="A1:F1"/>
  </mergeCells>
  <conditionalFormatting sqref="B3">
    <cfRule type="cellIs" dxfId="306" priority="13" operator="lessThan">
      <formula>70</formula>
    </cfRule>
    <cfRule type="cellIs" dxfId="305" priority="14" operator="between">
      <formula>80</formula>
      <formula>70</formula>
    </cfRule>
    <cfRule type="cellIs" dxfId="304" priority="15" operator="greaterThan">
      <formula>80</formula>
    </cfRule>
  </conditionalFormatting>
  <conditionalFormatting sqref="B4">
    <cfRule type="cellIs" dxfId="303" priority="10" operator="lessThan">
      <formula>70</formula>
    </cfRule>
    <cfRule type="cellIs" dxfId="302" priority="11" operator="between">
      <formula>80</formula>
      <formula>70</formula>
    </cfRule>
    <cfRule type="cellIs" dxfId="301" priority="12" operator="greaterThan">
      <formula>80</formula>
    </cfRule>
  </conditionalFormatting>
  <conditionalFormatting sqref="B10:B18">
    <cfRule type="cellIs" dxfId="300" priority="7" operator="between">
      <formula>70</formula>
      <formula>80</formula>
    </cfRule>
    <cfRule type="cellIs" dxfId="299" priority="8" operator="lessThan">
      <formula>70</formula>
    </cfRule>
    <cfRule type="cellIs" dxfId="298" priority="9" operator="greaterThan">
      <formula>80</formula>
    </cfRule>
  </conditionalFormatting>
  <conditionalFormatting sqref="B8:B9">
    <cfRule type="cellIs" dxfId="297" priority="4" operator="between">
      <formula>70</formula>
      <formula>80</formula>
    </cfRule>
    <cfRule type="cellIs" dxfId="296" priority="5" operator="lessThan">
      <formula>70</formula>
    </cfRule>
    <cfRule type="cellIs" dxfId="295" priority="6" operator="greaterThan">
      <formula>80</formula>
    </cfRule>
  </conditionalFormatting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B2A5-3149-49B7-9C81-97FEBBF2C107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829</v>
      </c>
      <c r="B1" s="159"/>
      <c r="C1" s="159"/>
      <c r="D1" s="159"/>
      <c r="E1" s="159"/>
      <c r="F1" s="159"/>
    </row>
    <row r="2" spans="1:6" ht="15" thickBot="1" x14ac:dyDescent="0.35">
      <c r="A2" s="3" t="s">
        <v>886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97.275000000000006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97.066666666666663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42979</v>
      </c>
      <c r="C5" s="73" t="s">
        <v>448</v>
      </c>
      <c r="D5" s="98">
        <v>45535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4.8" customHeight="1" x14ac:dyDescent="0.3">
      <c r="A8" s="21"/>
      <c r="B8" s="21"/>
      <c r="C8" s="106"/>
      <c r="D8" s="106"/>
      <c r="E8" s="106"/>
    </row>
    <row r="9" spans="1:6" x14ac:dyDescent="0.3">
      <c r="A9" s="43" t="s">
        <v>436</v>
      </c>
      <c r="B9" s="43">
        <v>98.5</v>
      </c>
      <c r="C9" s="93"/>
      <c r="D9" s="93"/>
      <c r="E9" s="93"/>
    </row>
    <row r="10" spans="1:6" x14ac:dyDescent="0.3">
      <c r="A10" s="43" t="s">
        <v>435</v>
      </c>
      <c r="B10" s="43">
        <v>97.8</v>
      </c>
      <c r="C10" s="93"/>
      <c r="D10" s="93"/>
      <c r="E10" s="93"/>
    </row>
    <row r="11" spans="1:6" x14ac:dyDescent="0.3">
      <c r="A11" s="43" t="s">
        <v>334</v>
      </c>
      <c r="B11" s="43">
        <v>94.1</v>
      </c>
    </row>
    <row r="12" spans="1:6" x14ac:dyDescent="0.3">
      <c r="A12" s="43" t="s">
        <v>335</v>
      </c>
      <c r="B12" s="43">
        <v>98</v>
      </c>
    </row>
    <row r="13" spans="1:6" x14ac:dyDescent="0.3">
      <c r="A13" s="43" t="s">
        <v>336</v>
      </c>
      <c r="B13" s="43">
        <v>97.3</v>
      </c>
    </row>
    <row r="14" spans="1:6" x14ac:dyDescent="0.3">
      <c r="A14" s="43" t="s">
        <v>337</v>
      </c>
      <c r="B14" s="43">
        <v>96.7</v>
      </c>
    </row>
    <row r="15" spans="1:6" x14ac:dyDescent="0.3">
      <c r="A15" s="43" t="s">
        <v>338</v>
      </c>
      <c r="B15" s="43">
        <v>97.1</v>
      </c>
    </row>
    <row r="16" spans="1:6" x14ac:dyDescent="0.3">
      <c r="A16" s="43" t="s">
        <v>339</v>
      </c>
      <c r="B16" s="43">
        <v>98.7</v>
      </c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CC2TJ8AouOXxL+M9xvfOkt8Rg5nLMxSi+NBbArFEOWo2oa1qOumaLC/YTxwzm6NMBh1HEbmMFkLMlpGUB8WOdw==" saltValue="aHZ5XDDZgUgx2s5BgmXutw==" spinCount="100000" sheet="1" objects="1" scenarios="1"/>
  <mergeCells count="1">
    <mergeCell ref="A1:F1"/>
  </mergeCells>
  <conditionalFormatting sqref="B3">
    <cfRule type="cellIs" dxfId="294" priority="10" operator="lessThan">
      <formula>70</formula>
    </cfRule>
    <cfRule type="cellIs" dxfId="293" priority="11" operator="between">
      <formula>80</formula>
      <formula>70</formula>
    </cfRule>
    <cfRule type="cellIs" dxfId="292" priority="12" operator="greaterThan">
      <formula>80</formula>
    </cfRule>
  </conditionalFormatting>
  <conditionalFormatting sqref="B4">
    <cfRule type="cellIs" dxfId="291" priority="7" operator="lessThan">
      <formula>70</formula>
    </cfRule>
    <cfRule type="cellIs" dxfId="290" priority="8" operator="between">
      <formula>80</formula>
      <formula>70</formula>
    </cfRule>
    <cfRule type="cellIs" dxfId="289" priority="9" operator="greaterThan">
      <formula>80</formula>
    </cfRule>
  </conditionalFormatting>
  <conditionalFormatting sqref="B11:B16">
    <cfRule type="cellIs" dxfId="288" priority="4" operator="between">
      <formula>70</formula>
      <formula>80</formula>
    </cfRule>
    <cfRule type="cellIs" dxfId="287" priority="5" operator="lessThan">
      <formula>70</formula>
    </cfRule>
    <cfRule type="cellIs" dxfId="286" priority="6" operator="greaterThan">
      <formula>80</formula>
    </cfRule>
  </conditionalFormatting>
  <conditionalFormatting sqref="B9:B10">
    <cfRule type="cellIs" dxfId="285" priority="1" operator="between">
      <formula>70</formula>
      <formula>80</formula>
    </cfRule>
    <cfRule type="cellIs" dxfId="284" priority="2" operator="lessThan">
      <formula>70</formula>
    </cfRule>
    <cfRule type="cellIs" dxfId="283" priority="3" operator="greaterThan">
      <formula>80</formula>
    </cfRule>
  </conditionalFormatting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FBE-5CC9-488E-8EAD-C9EB8AD1245F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347</v>
      </c>
      <c r="B1" s="159"/>
      <c r="C1" s="159"/>
      <c r="D1" s="159"/>
      <c r="E1" s="159"/>
      <c r="F1" s="159"/>
    </row>
    <row r="2" spans="1:6" ht="15" thickBot="1" x14ac:dyDescent="0.35">
      <c r="A2" s="3" t="s">
        <v>50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88.949999999999989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88.949999999999989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43466</v>
      </c>
      <c r="C5" s="73" t="s">
        <v>448</v>
      </c>
      <c r="D5" s="98">
        <v>47117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4.2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478</v>
      </c>
      <c r="B9" s="43">
        <v>87.3</v>
      </c>
      <c r="C9" s="99"/>
      <c r="D9" s="99"/>
      <c r="E9" s="99"/>
    </row>
    <row r="10" spans="1:6" x14ac:dyDescent="0.3">
      <c r="A10" s="43" t="s">
        <v>437</v>
      </c>
      <c r="B10" s="43">
        <v>90.1</v>
      </c>
      <c r="C10" s="93"/>
      <c r="D10" s="93"/>
      <c r="E10" s="93"/>
    </row>
    <row r="11" spans="1:6" x14ac:dyDescent="0.3">
      <c r="A11" s="43" t="s">
        <v>343</v>
      </c>
      <c r="B11" s="43">
        <v>89.5</v>
      </c>
    </row>
    <row r="12" spans="1:6" x14ac:dyDescent="0.3">
      <c r="A12" s="43" t="s">
        <v>342</v>
      </c>
      <c r="B12" s="43">
        <v>93.4</v>
      </c>
    </row>
    <row r="13" spans="1:6" x14ac:dyDescent="0.3">
      <c r="A13" s="43" t="s">
        <v>341</v>
      </c>
      <c r="B13" s="43">
        <v>86.1</v>
      </c>
    </row>
    <row r="14" spans="1:6" x14ac:dyDescent="0.3">
      <c r="A14" s="43" t="s">
        <v>340</v>
      </c>
      <c r="B14" s="43">
        <v>87.3</v>
      </c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FXJ9qrOe8pZc4fW1zZyLZAUu6CCFJgzZ+qSilry2mIfqE2VSTbNEpUZpMH/0Gs2kevJf5NLhluPY5EdnZwQmgw==" saltValue="Lt/6RLCoCo36YKyNcnsoVA==" spinCount="100000" sheet="1" objects="1" scenarios="1"/>
  <mergeCells count="1">
    <mergeCell ref="A1:F1"/>
  </mergeCells>
  <conditionalFormatting sqref="B3">
    <cfRule type="cellIs" dxfId="282" priority="6" operator="lessThan">
      <formula>70</formula>
    </cfRule>
    <cfRule type="cellIs" dxfId="281" priority="7" operator="between">
      <formula>80</formula>
      <formula>70</formula>
    </cfRule>
    <cfRule type="cellIs" dxfId="280" priority="8" operator="greaterThan">
      <formula>80</formula>
    </cfRule>
  </conditionalFormatting>
  <conditionalFormatting sqref="B4">
    <cfRule type="cellIs" dxfId="279" priority="3" operator="lessThan">
      <formula>70</formula>
    </cfRule>
    <cfRule type="cellIs" dxfId="278" priority="4" operator="between">
      <formula>80</formula>
      <formula>70</formula>
    </cfRule>
    <cfRule type="cellIs" dxfId="277" priority="5" operator="greaterThan">
      <formula>80</formula>
    </cfRule>
  </conditionalFormatting>
  <conditionalFormatting sqref="B11:B14">
    <cfRule type="cellIs" dxfId="276" priority="2" operator="greaterThan">
      <formula>80</formula>
    </cfRule>
  </conditionalFormatting>
  <conditionalFormatting sqref="B9:B10">
    <cfRule type="cellIs" dxfId="275" priority="1" operator="greaterThan">
      <formula>80</formula>
    </cfRule>
  </conditionalFormatting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584C-EFDE-4419-A9F6-929DF4037CDF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345</v>
      </c>
      <c r="B1" s="159"/>
      <c r="C1" s="159"/>
      <c r="D1" s="159"/>
      <c r="E1" s="159"/>
      <c r="F1" s="159"/>
    </row>
    <row r="2" spans="1:6" ht="15" thickBot="1" x14ac:dyDescent="0.35">
      <c r="A2" s="3" t="s">
        <v>51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AVERAGE(B7:B55)</f>
        <v>74.819999999999993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74.819999999999993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43636</v>
      </c>
      <c r="C5" s="73" t="s">
        <v>448</v>
      </c>
      <c r="D5" s="98">
        <v>46567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s="100" customFormat="1" x14ac:dyDescent="0.3">
      <c r="A8" s="99" t="s">
        <v>479</v>
      </c>
      <c r="B8" s="43">
        <v>47.8</v>
      </c>
      <c r="C8" s="99"/>
      <c r="D8" s="99"/>
      <c r="E8" s="99"/>
    </row>
    <row r="9" spans="1:6" x14ac:dyDescent="0.3">
      <c r="A9" s="43" t="s">
        <v>438</v>
      </c>
      <c r="B9" s="43">
        <v>81.2</v>
      </c>
      <c r="C9" s="93"/>
      <c r="D9" s="93"/>
      <c r="E9" s="93"/>
    </row>
    <row r="10" spans="1:6" x14ac:dyDescent="0.3">
      <c r="A10" s="43" t="s">
        <v>190</v>
      </c>
      <c r="B10" s="43">
        <v>74.099999999999994</v>
      </c>
    </row>
    <row r="11" spans="1:6" x14ac:dyDescent="0.3">
      <c r="A11" s="43" t="s">
        <v>346</v>
      </c>
      <c r="B11" s="43">
        <v>80.3</v>
      </c>
    </row>
    <row r="12" spans="1:6" x14ac:dyDescent="0.3">
      <c r="A12" s="43" t="s">
        <v>344</v>
      </c>
      <c r="B12" s="43">
        <v>90.7</v>
      </c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hxFRCckDbYwmpP+LMA9Sj6t/+Bt9laMyKbkvPqjyRBlacak93iHsEmOcRQ6nVyun4kqpVDiQNuHPeLbjMKAN+w==" saltValue="X4pJ1q/W69i0yFUEIjQQNA==" spinCount="100000" sheet="1" objects="1" scenarios="1"/>
  <mergeCells count="1">
    <mergeCell ref="A1:F1"/>
  </mergeCells>
  <conditionalFormatting sqref="B3">
    <cfRule type="cellIs" dxfId="274" priority="10" operator="lessThan">
      <formula>70</formula>
    </cfRule>
    <cfRule type="cellIs" dxfId="273" priority="11" operator="between">
      <formula>80</formula>
      <formula>70</formula>
    </cfRule>
    <cfRule type="cellIs" dxfId="272" priority="12" operator="greaterThan">
      <formula>80</formula>
    </cfRule>
  </conditionalFormatting>
  <conditionalFormatting sqref="B4">
    <cfRule type="cellIs" dxfId="271" priority="7" operator="lessThan">
      <formula>70</formula>
    </cfRule>
    <cfRule type="cellIs" dxfId="270" priority="8" operator="between">
      <formula>80</formula>
      <formula>70</formula>
    </cfRule>
    <cfRule type="cellIs" dxfId="269" priority="9" operator="greaterThan">
      <formula>80</formula>
    </cfRule>
  </conditionalFormatting>
  <conditionalFormatting sqref="B10:B12">
    <cfRule type="cellIs" dxfId="268" priority="4" operator="between">
      <formula>70</formula>
      <formula>80</formula>
    </cfRule>
    <cfRule type="cellIs" dxfId="267" priority="5" operator="lessThan">
      <formula>70</formula>
    </cfRule>
    <cfRule type="cellIs" dxfId="266" priority="6" operator="greaterThan">
      <formula>80</formula>
    </cfRule>
  </conditionalFormatting>
  <conditionalFormatting sqref="B8:B9">
    <cfRule type="cellIs" dxfId="265" priority="1" operator="between">
      <formula>70</formula>
      <formula>80</formula>
    </cfRule>
    <cfRule type="cellIs" dxfId="264" priority="2" operator="lessThan">
      <formula>70</formula>
    </cfRule>
    <cfRule type="cellIs" dxfId="263" priority="3" operator="greaterThan">
      <formula>80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DFEE-38D7-4733-BDE8-8EFE8414E12F}">
  <sheetPr>
    <tabColor theme="4" tint="-0.249977111117893"/>
  </sheetPr>
  <dimension ref="A1:F33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  <col min="6" max="6" width="4.33203125" customWidth="1"/>
  </cols>
  <sheetData>
    <row r="1" spans="1:6" ht="29.4" thickBot="1" x14ac:dyDescent="0.6">
      <c r="A1" s="159" t="s">
        <v>76</v>
      </c>
      <c r="B1" s="160"/>
      <c r="C1" s="160"/>
      <c r="D1" s="160"/>
      <c r="E1" s="160"/>
      <c r="F1" s="160"/>
    </row>
    <row r="2" spans="1:6" ht="14.4" customHeight="1" x14ac:dyDescent="0.3">
      <c r="A2" s="18" t="s">
        <v>1</v>
      </c>
      <c r="B2" s="19"/>
      <c r="C2" s="19"/>
      <c r="D2" s="19"/>
      <c r="E2" s="19"/>
      <c r="F2" s="19"/>
    </row>
    <row r="3" spans="1:6" ht="42" x14ac:dyDescent="0.3">
      <c r="A3" s="71" t="s">
        <v>385</v>
      </c>
      <c r="B3" s="65">
        <f>AVERAGE(B8:B54)</f>
        <v>83.338461538461544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85.90000000000002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39539</v>
      </c>
      <c r="C5" s="73" t="s">
        <v>448</v>
      </c>
      <c r="D5" s="74">
        <v>44651</v>
      </c>
      <c r="E5" s="48"/>
      <c r="F5" s="62"/>
    </row>
    <row r="6" spans="1:6" ht="17.399999999999999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43" t="s">
        <v>413</v>
      </c>
      <c r="B8" s="43">
        <v>77.400000000000006</v>
      </c>
      <c r="C8" s="7"/>
    </row>
    <row r="9" spans="1:6" x14ac:dyDescent="0.3">
      <c r="A9" s="43" t="s">
        <v>101</v>
      </c>
      <c r="B9" s="43">
        <v>84.3</v>
      </c>
      <c r="C9" s="8"/>
    </row>
    <row r="10" spans="1:6" x14ac:dyDescent="0.3">
      <c r="A10" s="43" t="s">
        <v>100</v>
      </c>
      <c r="B10" s="43">
        <v>80.900000000000006</v>
      </c>
    </row>
    <row r="11" spans="1:6" x14ac:dyDescent="0.3">
      <c r="A11" s="43" t="s">
        <v>99</v>
      </c>
      <c r="B11" s="43">
        <v>89.5</v>
      </c>
    </row>
    <row r="12" spans="1:6" x14ac:dyDescent="0.3">
      <c r="A12" s="43" t="s">
        <v>98</v>
      </c>
      <c r="B12" s="43">
        <v>92.8</v>
      </c>
    </row>
    <row r="13" spans="1:6" x14ac:dyDescent="0.3">
      <c r="A13" s="43" t="s">
        <v>97</v>
      </c>
      <c r="B13" s="43">
        <v>90.5</v>
      </c>
    </row>
    <row r="14" spans="1:6" x14ac:dyDescent="0.3">
      <c r="A14" s="43" t="s">
        <v>96</v>
      </c>
      <c r="B14" s="43">
        <v>96</v>
      </c>
    </row>
    <row r="15" spans="1:6" x14ac:dyDescent="0.3">
      <c r="A15" s="43" t="s">
        <v>95</v>
      </c>
      <c r="B15" s="43">
        <v>87.9</v>
      </c>
    </row>
    <row r="16" spans="1:6" x14ac:dyDescent="0.3">
      <c r="A16" s="43" t="s">
        <v>94</v>
      </c>
      <c r="B16" s="43">
        <v>82.8</v>
      </c>
    </row>
    <row r="17" spans="1:2" x14ac:dyDescent="0.3">
      <c r="A17" s="43" t="s">
        <v>93</v>
      </c>
      <c r="B17" s="43">
        <v>90.3</v>
      </c>
    </row>
    <row r="18" spans="1:2" x14ac:dyDescent="0.3">
      <c r="A18" s="43" t="s">
        <v>92</v>
      </c>
      <c r="B18" s="43">
        <v>84.6</v>
      </c>
    </row>
    <row r="19" spans="1:2" x14ac:dyDescent="0.3">
      <c r="A19" s="43" t="s">
        <v>91</v>
      </c>
      <c r="B19" s="43">
        <v>81</v>
      </c>
    </row>
    <row r="20" spans="1:2" x14ac:dyDescent="0.3">
      <c r="A20" s="43" t="s">
        <v>90</v>
      </c>
      <c r="B20" s="43">
        <v>89.8</v>
      </c>
    </row>
    <row r="21" spans="1:2" x14ac:dyDescent="0.3">
      <c r="A21" s="43" t="s">
        <v>89</v>
      </c>
      <c r="B21" s="43">
        <v>81</v>
      </c>
    </row>
    <row r="22" spans="1:2" x14ac:dyDescent="0.3">
      <c r="A22" s="43" t="s">
        <v>88</v>
      </c>
      <c r="B22" s="43">
        <v>88</v>
      </c>
    </row>
    <row r="23" spans="1:2" x14ac:dyDescent="0.3">
      <c r="A23" s="43" t="s">
        <v>87</v>
      </c>
      <c r="B23" s="43">
        <v>90</v>
      </c>
    </row>
    <row r="24" spans="1:2" x14ac:dyDescent="0.3">
      <c r="A24" s="43" t="s">
        <v>86</v>
      </c>
      <c r="B24" s="43">
        <v>80</v>
      </c>
    </row>
    <row r="25" spans="1:2" x14ac:dyDescent="0.3">
      <c r="A25" s="43" t="s">
        <v>85</v>
      </c>
      <c r="B25" s="43">
        <v>78</v>
      </c>
    </row>
    <row r="26" spans="1:2" x14ac:dyDescent="0.3">
      <c r="A26" s="43" t="s">
        <v>84</v>
      </c>
      <c r="B26" s="43">
        <v>71</v>
      </c>
    </row>
    <row r="27" spans="1:2" x14ac:dyDescent="0.3">
      <c r="A27" s="43" t="s">
        <v>83</v>
      </c>
      <c r="B27" s="43">
        <v>71</v>
      </c>
    </row>
    <row r="28" spans="1:2" x14ac:dyDescent="0.3">
      <c r="A28" s="43" t="s">
        <v>82</v>
      </c>
      <c r="B28" s="43">
        <v>73</v>
      </c>
    </row>
    <row r="29" spans="1:2" x14ac:dyDescent="0.3">
      <c r="A29" s="43" t="s">
        <v>81</v>
      </c>
      <c r="B29" s="43">
        <v>83</v>
      </c>
    </row>
    <row r="30" spans="1:2" x14ac:dyDescent="0.3">
      <c r="A30" s="43" t="s">
        <v>80</v>
      </c>
      <c r="B30" s="43">
        <v>84</v>
      </c>
    </row>
    <row r="31" spans="1:2" x14ac:dyDescent="0.3">
      <c r="A31" s="43" t="s">
        <v>79</v>
      </c>
      <c r="B31" s="43">
        <v>88</v>
      </c>
    </row>
    <row r="32" spans="1:2" x14ac:dyDescent="0.3">
      <c r="A32" s="43" t="s">
        <v>78</v>
      </c>
      <c r="B32" s="43">
        <v>74</v>
      </c>
    </row>
    <row r="33" spans="1:2" x14ac:dyDescent="0.3">
      <c r="A33" s="43" t="s">
        <v>77</v>
      </c>
      <c r="B33" s="43">
        <v>78</v>
      </c>
    </row>
  </sheetData>
  <sheetProtection algorithmName="SHA-512" hashValue="8bmt0/Na0knWiJa8YtDtKc2eDBuECeXOiml/h7EHViY+G0jC1ggLvdAghzqxrRAqdyYBlFNx22nS804ZUvaPUQ==" saltValue="tb6cDSk/o/SdJrjORjhnBw==" spinCount="100000" sheet="1" objects="1" scenarios="1"/>
  <mergeCells count="1">
    <mergeCell ref="A1:F1"/>
  </mergeCells>
  <conditionalFormatting sqref="B3:F3 F4:F5 B6:E6 E5">
    <cfRule type="cellIs" dxfId="910" priority="14" operator="greaterThan">
      <formula>80</formula>
    </cfRule>
  </conditionalFormatting>
  <conditionalFormatting sqref="B9:B33">
    <cfRule type="cellIs" dxfId="909" priority="10" operator="between">
      <formula>70</formula>
      <formula>80</formula>
    </cfRule>
    <cfRule type="cellIs" dxfId="908" priority="11" operator="greaterThan">
      <formula>80</formula>
    </cfRule>
    <cfRule type="cellIs" dxfId="907" priority="12" operator="lessThan">
      <formula>70</formula>
    </cfRule>
    <cfRule type="cellIs" dxfId="906" priority="13" operator="between">
      <formula>70</formula>
      <formula>80</formula>
    </cfRule>
  </conditionalFormatting>
  <conditionalFormatting sqref="B4">
    <cfRule type="cellIs" dxfId="905" priority="7" operator="lessThan">
      <formula>70</formula>
    </cfRule>
    <cfRule type="cellIs" dxfId="904" priority="8" operator="between">
      <formula>80</formula>
      <formula>70</formula>
    </cfRule>
    <cfRule type="cellIs" dxfId="903" priority="9" operator="greaterThan">
      <formula>80</formula>
    </cfRule>
  </conditionalFormatting>
  <conditionalFormatting sqref="B8">
    <cfRule type="cellIs" dxfId="902" priority="3" operator="between">
      <formula>70</formula>
      <formula>80</formula>
    </cfRule>
    <cfRule type="cellIs" dxfId="901" priority="4" operator="greaterThan">
      <formula>80</formula>
    </cfRule>
    <cfRule type="cellIs" dxfId="900" priority="5" operator="lessThan">
      <formula>70</formula>
    </cfRule>
    <cfRule type="cellIs" dxfId="899" priority="6" operator="between">
      <formula>70</formula>
      <formula>80</formula>
    </cfRule>
  </conditionalFormatting>
  <pageMargins left="0.7" right="0.7" top="0.75" bottom="0.75" header="0.3" footer="0.3"/>
  <pageSetup orientation="portrait" horizontalDpi="200" verticalDpi="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D81DE-4E8A-46E9-B8D1-C187145CA1C5}">
  <dimension ref="A1:F32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444</v>
      </c>
      <c r="B1" s="159"/>
      <c r="C1" s="159"/>
      <c r="D1" s="159"/>
      <c r="E1" s="159"/>
      <c r="F1" s="159"/>
    </row>
    <row r="2" spans="1:6" ht="15" thickBot="1" x14ac:dyDescent="0.35">
      <c r="A2" s="3" t="s">
        <v>445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96.1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96.1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44378</v>
      </c>
      <c r="C5" s="73" t="s">
        <v>448</v>
      </c>
      <c r="D5" s="98">
        <v>46934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93"/>
      <c r="D7" s="93"/>
      <c r="E7" s="93"/>
    </row>
    <row r="8" spans="1:6" ht="5.4" customHeight="1" x14ac:dyDescent="0.3">
      <c r="A8" s="21"/>
      <c r="B8" s="21"/>
      <c r="C8" s="106"/>
      <c r="D8" s="106"/>
      <c r="E8" s="106"/>
    </row>
    <row r="9" spans="1:6" x14ac:dyDescent="0.3">
      <c r="A9" s="93" t="s">
        <v>480</v>
      </c>
      <c r="B9" s="93">
        <v>96.1</v>
      </c>
      <c r="C9" s="93"/>
      <c r="D9" s="93"/>
      <c r="E9" s="93"/>
    </row>
    <row r="10" spans="1:6" x14ac:dyDescent="0.3">
      <c r="A10" s="93"/>
      <c r="B10" s="93"/>
    </row>
    <row r="11" spans="1:6" x14ac:dyDescent="0.3">
      <c r="A11" s="93"/>
      <c r="B11" s="93"/>
    </row>
    <row r="12" spans="1:6" x14ac:dyDescent="0.3">
      <c r="A12" s="93"/>
      <c r="B12" s="93"/>
    </row>
    <row r="13" spans="1:6" x14ac:dyDescent="0.3">
      <c r="A13" s="93"/>
      <c r="B13" s="93"/>
    </row>
    <row r="14" spans="1:6" x14ac:dyDescent="0.3">
      <c r="A14" s="93"/>
      <c r="B14" s="93"/>
    </row>
    <row r="15" spans="1:6" x14ac:dyDescent="0.3">
      <c r="A15" s="93"/>
      <c r="B15" s="93"/>
    </row>
    <row r="16" spans="1:6" x14ac:dyDescent="0.3">
      <c r="A16" s="93"/>
      <c r="B16" s="93"/>
    </row>
    <row r="17" spans="1:2" x14ac:dyDescent="0.3">
      <c r="A17" s="93"/>
      <c r="B17" s="93"/>
    </row>
    <row r="18" spans="1:2" x14ac:dyDescent="0.3">
      <c r="A18" s="93"/>
      <c r="B18" s="93"/>
    </row>
    <row r="19" spans="1:2" x14ac:dyDescent="0.3">
      <c r="A19" s="93"/>
      <c r="B19" s="93"/>
    </row>
    <row r="20" spans="1:2" x14ac:dyDescent="0.3">
      <c r="A20" s="93"/>
      <c r="B20" s="93"/>
    </row>
    <row r="21" spans="1:2" x14ac:dyDescent="0.3">
      <c r="A21" s="93"/>
      <c r="B21" s="93"/>
    </row>
    <row r="22" spans="1:2" x14ac:dyDescent="0.3">
      <c r="A22" s="93"/>
      <c r="B22" s="93"/>
    </row>
    <row r="23" spans="1:2" x14ac:dyDescent="0.3">
      <c r="A23" s="93"/>
      <c r="B23" s="93"/>
    </row>
    <row r="24" spans="1:2" x14ac:dyDescent="0.3">
      <c r="A24" s="93"/>
      <c r="B24" s="93"/>
    </row>
    <row r="25" spans="1:2" x14ac:dyDescent="0.3">
      <c r="A25" s="93"/>
      <c r="B25" s="93"/>
    </row>
    <row r="26" spans="1:2" x14ac:dyDescent="0.3">
      <c r="A26" s="93"/>
      <c r="B26" s="93"/>
    </row>
    <row r="27" spans="1:2" x14ac:dyDescent="0.3">
      <c r="A27" s="93"/>
      <c r="B27" s="93"/>
    </row>
    <row r="28" spans="1:2" x14ac:dyDescent="0.3">
      <c r="A28" s="93"/>
      <c r="B28" s="93"/>
    </row>
    <row r="29" spans="1:2" x14ac:dyDescent="0.3">
      <c r="A29" s="93"/>
      <c r="B29" s="93"/>
    </row>
    <row r="30" spans="1:2" x14ac:dyDescent="0.3">
      <c r="A30" s="93"/>
      <c r="B30" s="93"/>
    </row>
    <row r="31" spans="1:2" x14ac:dyDescent="0.3">
      <c r="A31" s="93"/>
      <c r="B31" s="93"/>
    </row>
    <row r="32" spans="1:2" x14ac:dyDescent="0.3">
      <c r="A32" s="93"/>
      <c r="B32" s="93"/>
    </row>
  </sheetData>
  <sheetProtection algorithmName="SHA-512" hashValue="AlP4DL1rXTQocJXIX9i98c74Dmow0CqIXVSpmD6W7yZMUEPltf5wbhv3ue4L+fwzuHKU2ore95udu8rYTtHiMw==" saltValue="WPJfYgOJvKG7qg1UbZNWFQ==" spinCount="100000" sheet="1" objects="1" scenarios="1"/>
  <mergeCells count="1">
    <mergeCell ref="A1:F1"/>
  </mergeCells>
  <conditionalFormatting sqref="B3">
    <cfRule type="cellIs" dxfId="262" priority="13" operator="lessThan">
      <formula>70</formula>
    </cfRule>
    <cfRule type="cellIs" dxfId="261" priority="14" operator="between">
      <formula>80</formula>
      <formula>70</formula>
    </cfRule>
    <cfRule type="cellIs" dxfId="260" priority="15" operator="greaterThan">
      <formula>80</formula>
    </cfRule>
  </conditionalFormatting>
  <conditionalFormatting sqref="B4">
    <cfRule type="cellIs" dxfId="259" priority="10" operator="lessThan">
      <formula>70</formula>
    </cfRule>
    <cfRule type="cellIs" dxfId="258" priority="11" operator="between">
      <formula>80</formula>
      <formula>70</formula>
    </cfRule>
    <cfRule type="cellIs" dxfId="257" priority="12" operator="greaterThan">
      <formula>80</formula>
    </cfRule>
  </conditionalFormatting>
  <conditionalFormatting sqref="B9 B34:B45">
    <cfRule type="cellIs" dxfId="256" priority="3" operator="greaterThan">
      <formula>80</formula>
    </cfRule>
  </conditionalFormatting>
  <conditionalFormatting sqref="B9">
    <cfRule type="cellIs" dxfId="255" priority="1" operator="lessThan">
      <formula>70</formula>
    </cfRule>
    <cfRule type="cellIs" dxfId="254" priority="2" operator="between">
      <formula>70</formula>
      <formula>80</formula>
    </cfRule>
  </conditionalFormatting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9992-6308-42DD-9994-18282EC99C7D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348</v>
      </c>
      <c r="B1" s="159"/>
      <c r="C1" s="159"/>
      <c r="D1" s="159"/>
      <c r="E1" s="159"/>
      <c r="F1" s="159"/>
    </row>
    <row r="2" spans="1:6" ht="15" thickBot="1" x14ac:dyDescent="0.35">
      <c r="A2" s="3" t="s">
        <v>52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82">
        <f>AVERAGE(B7:B55)</f>
        <v>79.5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AVERAGE(B8:B13)</f>
        <v>79.5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44013</v>
      </c>
      <c r="C5" s="73" t="s">
        <v>448</v>
      </c>
      <c r="D5" s="98">
        <v>46568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x14ac:dyDescent="0.3">
      <c r="A8" s="99" t="s">
        <v>465</v>
      </c>
      <c r="B8" s="43">
        <v>57.3</v>
      </c>
      <c r="C8" s="102"/>
      <c r="D8" s="102"/>
      <c r="E8" s="102"/>
    </row>
    <row r="9" spans="1:6" x14ac:dyDescent="0.3">
      <c r="A9" s="43" t="s">
        <v>439</v>
      </c>
      <c r="B9" s="43">
        <v>93.7</v>
      </c>
      <c r="C9" s="93"/>
      <c r="D9" s="93"/>
      <c r="E9" s="93"/>
    </row>
    <row r="10" spans="1:6" x14ac:dyDescent="0.3">
      <c r="A10" s="43" t="s">
        <v>153</v>
      </c>
      <c r="B10" s="43">
        <v>87.5</v>
      </c>
    </row>
    <row r="11" spans="1:6" x14ac:dyDescent="0.3">
      <c r="A11" s="47"/>
      <c r="B11" s="47"/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S3XfUHYtlfiCJQhvME3oKkjyFybAhT8G5w9s25oEsw7Z66TxQO3Xj0bGBUL3TbiJ3fbAMj5/ifuO7c5qETGKxA==" saltValue="DVVTpDZcfSOPQ20BbOj92Q==" spinCount="100000" sheet="1" objects="1" scenarios="1"/>
  <mergeCells count="1">
    <mergeCell ref="A1:F1"/>
  </mergeCells>
  <conditionalFormatting sqref="B3">
    <cfRule type="cellIs" dxfId="253" priority="7" operator="lessThan">
      <formula>70</formula>
    </cfRule>
    <cfRule type="cellIs" dxfId="252" priority="8" operator="between">
      <formula>80</formula>
      <formula>70</formula>
    </cfRule>
    <cfRule type="cellIs" dxfId="251" priority="9" operator="greaterThan">
      <formula>80</formula>
    </cfRule>
  </conditionalFormatting>
  <conditionalFormatting sqref="B4">
    <cfRule type="cellIs" dxfId="250" priority="4" operator="lessThan">
      <formula>70</formula>
    </cfRule>
    <cfRule type="cellIs" dxfId="249" priority="5" operator="between">
      <formula>80</formula>
      <formula>70</formula>
    </cfRule>
    <cfRule type="cellIs" dxfId="248" priority="6" operator="greaterThan">
      <formula>80</formula>
    </cfRule>
  </conditionalFormatting>
  <conditionalFormatting sqref="B10">
    <cfRule type="cellIs" dxfId="247" priority="3" operator="greaterThan">
      <formula>80</formula>
    </cfRule>
  </conditionalFormatting>
  <conditionalFormatting sqref="B8:B9">
    <cfRule type="cellIs" dxfId="246" priority="2" operator="greaterThan">
      <formula>80</formula>
    </cfRule>
  </conditionalFormatting>
  <conditionalFormatting sqref="B8">
    <cfRule type="cellIs" dxfId="245" priority="1" operator="lessThan">
      <formula>70</formula>
    </cfRule>
  </conditionalFormatting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DD264-4621-4254-81CB-0CA1130FAD29}">
  <dimension ref="A1:F32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446</v>
      </c>
      <c r="B1" s="159"/>
      <c r="C1" s="159"/>
      <c r="D1" s="159"/>
      <c r="E1" s="159"/>
      <c r="F1" s="159"/>
    </row>
    <row r="2" spans="1:6" ht="15" thickBot="1" x14ac:dyDescent="0.35">
      <c r="A2" s="3" t="s">
        <v>447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82.4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82.4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44378</v>
      </c>
      <c r="C5" s="73" t="s">
        <v>448</v>
      </c>
      <c r="D5" s="98">
        <v>46934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93"/>
      <c r="D7" s="93"/>
      <c r="E7" s="93"/>
    </row>
    <row r="8" spans="1:6" ht="4.2" customHeight="1" x14ac:dyDescent="0.3">
      <c r="A8" s="21"/>
      <c r="B8" s="21"/>
      <c r="C8" s="106"/>
      <c r="D8" s="106"/>
      <c r="E8" s="106"/>
    </row>
    <row r="9" spans="1:6" x14ac:dyDescent="0.3">
      <c r="A9" s="93" t="s">
        <v>480</v>
      </c>
      <c r="B9" s="93">
        <v>82.4</v>
      </c>
      <c r="C9" s="93"/>
      <c r="D9" s="93"/>
      <c r="E9" s="93"/>
    </row>
    <row r="10" spans="1:6" x14ac:dyDescent="0.3">
      <c r="A10" s="93"/>
      <c r="B10" s="93"/>
    </row>
    <row r="11" spans="1:6" x14ac:dyDescent="0.3">
      <c r="A11" s="93"/>
      <c r="B11" s="93"/>
    </row>
    <row r="12" spans="1:6" x14ac:dyDescent="0.3">
      <c r="A12" s="93"/>
      <c r="B12" s="93"/>
    </row>
    <row r="13" spans="1:6" x14ac:dyDescent="0.3">
      <c r="A13" s="93"/>
      <c r="B13" s="93"/>
    </row>
    <row r="14" spans="1:6" x14ac:dyDescent="0.3">
      <c r="A14" s="93"/>
      <c r="B14" s="93"/>
    </row>
    <row r="15" spans="1:6" x14ac:dyDescent="0.3">
      <c r="A15" s="93"/>
      <c r="B15" s="93"/>
    </row>
    <row r="16" spans="1:6" x14ac:dyDescent="0.3">
      <c r="A16" s="93"/>
      <c r="B16" s="93"/>
    </row>
    <row r="17" spans="1:2" x14ac:dyDescent="0.3">
      <c r="A17" s="93"/>
      <c r="B17" s="93"/>
    </row>
    <row r="18" spans="1:2" x14ac:dyDescent="0.3">
      <c r="A18" s="93"/>
      <c r="B18" s="93"/>
    </row>
    <row r="19" spans="1:2" x14ac:dyDescent="0.3">
      <c r="A19" s="93"/>
      <c r="B19" s="93"/>
    </row>
    <row r="20" spans="1:2" x14ac:dyDescent="0.3">
      <c r="A20" s="93"/>
      <c r="B20" s="93"/>
    </row>
    <row r="21" spans="1:2" x14ac:dyDescent="0.3">
      <c r="A21" s="93"/>
      <c r="B21" s="93"/>
    </row>
    <row r="22" spans="1:2" x14ac:dyDescent="0.3">
      <c r="A22" s="93"/>
      <c r="B22" s="93"/>
    </row>
    <row r="23" spans="1:2" x14ac:dyDescent="0.3">
      <c r="A23" s="93"/>
      <c r="B23" s="93"/>
    </row>
    <row r="24" spans="1:2" x14ac:dyDescent="0.3">
      <c r="A24" s="93"/>
      <c r="B24" s="93"/>
    </row>
    <row r="25" spans="1:2" x14ac:dyDescent="0.3">
      <c r="A25" s="93"/>
      <c r="B25" s="93"/>
    </row>
    <row r="26" spans="1:2" x14ac:dyDescent="0.3">
      <c r="A26" s="93"/>
      <c r="B26" s="93"/>
    </row>
    <row r="27" spans="1:2" x14ac:dyDescent="0.3">
      <c r="A27" s="93"/>
      <c r="B27" s="93"/>
    </row>
    <row r="28" spans="1:2" x14ac:dyDescent="0.3">
      <c r="A28" s="93"/>
      <c r="B28" s="93"/>
    </row>
    <row r="29" spans="1:2" x14ac:dyDescent="0.3">
      <c r="A29" s="93"/>
      <c r="B29" s="93"/>
    </row>
    <row r="30" spans="1:2" x14ac:dyDescent="0.3">
      <c r="A30" s="93"/>
      <c r="B30" s="93"/>
    </row>
    <row r="31" spans="1:2" x14ac:dyDescent="0.3">
      <c r="A31" s="93"/>
      <c r="B31" s="93"/>
    </row>
    <row r="32" spans="1:2" x14ac:dyDescent="0.3">
      <c r="A32" s="93"/>
      <c r="B32" s="93"/>
    </row>
  </sheetData>
  <sheetProtection algorithmName="SHA-512" hashValue="gZb1O+a6MPTHLqFqzXPnZd3j06RY/AKBpazGHyMmuWb0gSoa1nnobfpsxxz88Q+/zdO4SVKaDYahylGDENlIMQ==" saltValue="yD0Hp0hm4qvpMbwjuQ/67w==" spinCount="100000" sheet="1" objects="1" scenarios="1"/>
  <mergeCells count="1">
    <mergeCell ref="A1:F1"/>
  </mergeCells>
  <conditionalFormatting sqref="B3">
    <cfRule type="cellIs" dxfId="244" priority="7" operator="lessThan">
      <formula>70</formula>
    </cfRule>
    <cfRule type="cellIs" dxfId="243" priority="8" operator="between">
      <formula>80</formula>
      <formula>70</formula>
    </cfRule>
    <cfRule type="cellIs" dxfId="242" priority="9" operator="greaterThan">
      <formula>80</formula>
    </cfRule>
  </conditionalFormatting>
  <conditionalFormatting sqref="B4">
    <cfRule type="cellIs" dxfId="241" priority="4" operator="lessThan">
      <formula>70</formula>
    </cfRule>
    <cfRule type="cellIs" dxfId="240" priority="5" operator="between">
      <formula>80</formula>
      <formula>70</formula>
    </cfRule>
    <cfRule type="cellIs" dxfId="239" priority="6" operator="greaterThan">
      <formula>80</formula>
    </cfRule>
  </conditionalFormatting>
  <conditionalFormatting sqref="B9">
    <cfRule type="cellIs" dxfId="238" priority="1" operator="between">
      <formula>70</formula>
      <formula>80</formula>
    </cfRule>
    <cfRule type="cellIs" dxfId="237" priority="2" operator="lessThan">
      <formula>70</formula>
    </cfRule>
    <cfRule type="cellIs" dxfId="236" priority="3" operator="greaterThan">
      <formula>80</formula>
    </cfRule>
  </conditionalFormatting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9B3EE-AD15-46E1-9328-1CEC8718FCDE}">
  <sheetPr>
    <tabColor theme="4" tint="-0.249977111117893"/>
  </sheetPr>
  <dimension ref="A1:F31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681</v>
      </c>
      <c r="B1" s="159"/>
      <c r="C1" s="159"/>
      <c r="D1" s="159"/>
      <c r="E1" s="159"/>
      <c r="F1" s="159"/>
    </row>
    <row r="2" spans="1:6" ht="15" thickBot="1" x14ac:dyDescent="0.35">
      <c r="A2" s="3" t="s">
        <v>887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AVERAGE(B7:B100)</f>
        <v>92.512500000000003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AVERAGE(B7:B13)</f>
        <v>93.45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41671</v>
      </c>
      <c r="C5" s="73" t="s">
        <v>448</v>
      </c>
      <c r="D5" s="98">
        <v>44227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x14ac:dyDescent="0.3">
      <c r="A8" s="105" t="s">
        <v>682</v>
      </c>
      <c r="B8" s="105">
        <v>93.2</v>
      </c>
      <c r="C8" s="105"/>
      <c r="D8" s="105"/>
      <c r="E8" s="105"/>
    </row>
    <row r="9" spans="1:6" x14ac:dyDescent="0.3">
      <c r="A9" s="105" t="s">
        <v>683</v>
      </c>
      <c r="B9" s="105">
        <v>93.2</v>
      </c>
    </row>
    <row r="10" spans="1:6" x14ac:dyDescent="0.3">
      <c r="A10" s="105" t="s">
        <v>684</v>
      </c>
      <c r="B10" s="105">
        <v>93.5</v>
      </c>
    </row>
    <row r="11" spans="1:6" x14ac:dyDescent="0.3">
      <c r="A11" s="105" t="s">
        <v>685</v>
      </c>
      <c r="B11" s="105">
        <v>93.8</v>
      </c>
    </row>
    <row r="12" spans="1:6" x14ac:dyDescent="0.3">
      <c r="A12" s="105" t="s">
        <v>686</v>
      </c>
      <c r="B12" s="105">
        <v>93.5</v>
      </c>
    </row>
    <row r="13" spans="1:6" x14ac:dyDescent="0.3">
      <c r="A13" s="105" t="s">
        <v>687</v>
      </c>
      <c r="B13" s="105">
        <v>93.5</v>
      </c>
    </row>
    <row r="14" spans="1:6" x14ac:dyDescent="0.3">
      <c r="A14" s="105" t="s">
        <v>688</v>
      </c>
      <c r="B14" s="105">
        <v>92.8</v>
      </c>
    </row>
    <row r="15" spans="1:6" x14ac:dyDescent="0.3">
      <c r="A15" s="105" t="s">
        <v>689</v>
      </c>
      <c r="B15" s="105">
        <v>92.2</v>
      </c>
    </row>
    <row r="16" spans="1:6" x14ac:dyDescent="0.3">
      <c r="A16" s="105" t="s">
        <v>690</v>
      </c>
      <c r="B16" s="105">
        <v>91.9</v>
      </c>
    </row>
    <row r="17" spans="1:2" x14ac:dyDescent="0.3">
      <c r="A17" s="105" t="s">
        <v>691</v>
      </c>
      <c r="B17" s="105">
        <v>88.4</v>
      </c>
    </row>
    <row r="18" spans="1:2" x14ac:dyDescent="0.3">
      <c r="A18" s="105" t="s">
        <v>692</v>
      </c>
      <c r="B18" s="105">
        <v>88.4</v>
      </c>
    </row>
    <row r="19" spans="1:2" x14ac:dyDescent="0.3">
      <c r="A19" s="105" t="s">
        <v>693</v>
      </c>
      <c r="B19" s="105">
        <v>92.2</v>
      </c>
    </row>
    <row r="20" spans="1:2" x14ac:dyDescent="0.3">
      <c r="A20" s="105" t="s">
        <v>694</v>
      </c>
      <c r="B20" s="105">
        <v>90.7</v>
      </c>
    </row>
    <row r="21" spans="1:2" x14ac:dyDescent="0.3">
      <c r="A21" s="105" t="s">
        <v>695</v>
      </c>
      <c r="B21" s="105">
        <v>92</v>
      </c>
    </row>
    <row r="22" spans="1:2" x14ac:dyDescent="0.3">
      <c r="A22" s="105" t="s">
        <v>696</v>
      </c>
      <c r="B22" s="105">
        <v>91</v>
      </c>
    </row>
    <row r="23" spans="1:2" x14ac:dyDescent="0.3">
      <c r="A23" s="105" t="s">
        <v>697</v>
      </c>
      <c r="B23" s="105">
        <v>91</v>
      </c>
    </row>
    <row r="24" spans="1:2" x14ac:dyDescent="0.3">
      <c r="A24" s="105" t="s">
        <v>698</v>
      </c>
      <c r="B24" s="105">
        <v>95</v>
      </c>
    </row>
    <row r="25" spans="1:2" x14ac:dyDescent="0.3">
      <c r="A25" s="105" t="s">
        <v>699</v>
      </c>
      <c r="B25" s="105">
        <v>94</v>
      </c>
    </row>
    <row r="26" spans="1:2" x14ac:dyDescent="0.3">
      <c r="A26" s="105" t="s">
        <v>700</v>
      </c>
      <c r="B26" s="105">
        <v>94</v>
      </c>
    </row>
    <row r="27" spans="1:2" x14ac:dyDescent="0.3">
      <c r="A27" s="105" t="s">
        <v>701</v>
      </c>
      <c r="B27" s="105">
        <v>86</v>
      </c>
    </row>
    <row r="28" spans="1:2" x14ac:dyDescent="0.3">
      <c r="A28" s="105" t="s">
        <v>702</v>
      </c>
      <c r="B28" s="105">
        <v>92</v>
      </c>
    </row>
    <row r="29" spans="1:2" x14ac:dyDescent="0.3">
      <c r="A29" s="105" t="s">
        <v>703</v>
      </c>
      <c r="B29" s="105">
        <v>97</v>
      </c>
    </row>
    <row r="30" spans="1:2" x14ac:dyDescent="0.3">
      <c r="A30" s="105" t="s">
        <v>704</v>
      </c>
      <c r="B30" s="105">
        <v>92</v>
      </c>
    </row>
    <row r="31" spans="1:2" x14ac:dyDescent="0.3">
      <c r="A31" s="105" t="s">
        <v>705</v>
      </c>
      <c r="B31" s="105">
        <v>99</v>
      </c>
    </row>
  </sheetData>
  <sheetProtection algorithmName="SHA-512" hashValue="d/RFtiOXX4Svigp+weZZT/fp+WSYPponAYvib80c7rIO6BOrr/+QnNoE3142SSCAVBRUKDu/c+TresDJdfjJkQ==" saltValue="nt1rFS9ugkkCehPcs06jPA==" spinCount="100000" sheet="1" objects="1" scenarios="1"/>
  <mergeCells count="1">
    <mergeCell ref="A1:F1"/>
  </mergeCells>
  <conditionalFormatting sqref="B3">
    <cfRule type="cellIs" dxfId="235" priority="8" operator="lessThan">
      <formula>70</formula>
    </cfRule>
    <cfRule type="cellIs" dxfId="234" priority="9" operator="between">
      <formula>80</formula>
      <formula>70</formula>
    </cfRule>
    <cfRule type="cellIs" dxfId="233" priority="10" operator="greaterThan">
      <formula>80</formula>
    </cfRule>
  </conditionalFormatting>
  <conditionalFormatting sqref="B4">
    <cfRule type="cellIs" dxfId="232" priority="5" operator="lessThan">
      <formula>70</formula>
    </cfRule>
    <cfRule type="cellIs" dxfId="231" priority="6" operator="between">
      <formula>80</formula>
      <formula>70</formula>
    </cfRule>
    <cfRule type="cellIs" dxfId="230" priority="7" operator="greaterThan">
      <formula>80</formula>
    </cfRule>
  </conditionalFormatting>
  <conditionalFormatting sqref="B8">
    <cfRule type="cellIs" dxfId="229" priority="2" operator="between">
      <formula>70</formula>
      <formula>80</formula>
    </cfRule>
    <cfRule type="cellIs" dxfId="228" priority="3" operator="lessThan">
      <formula>70</formula>
    </cfRule>
    <cfRule type="cellIs" dxfId="227" priority="4" operator="greaterThan">
      <formula>80</formula>
    </cfRule>
  </conditionalFormatting>
  <conditionalFormatting sqref="B9:B31">
    <cfRule type="cellIs" dxfId="226" priority="1" operator="greaterThan">
      <formula>80</formula>
    </cfRule>
  </conditionalFormatting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CFEE-1C01-4574-86E4-FD136730569D}">
  <sheetPr>
    <tabColor theme="4" tint="-0.249977111117893"/>
  </sheetPr>
  <dimension ref="A1:F31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706</v>
      </c>
      <c r="B1" s="159"/>
      <c r="C1" s="159"/>
      <c r="D1" s="159"/>
      <c r="E1" s="159"/>
      <c r="F1" s="159"/>
    </row>
    <row r="2" spans="1:6" ht="15" thickBot="1" x14ac:dyDescent="0.35">
      <c r="A2" s="3" t="s">
        <v>888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AVERAGE(B7:B100)</f>
        <v>89.25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AVERAGE(B7:B13)</f>
        <v>91.483333333333334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41456</v>
      </c>
      <c r="C5" s="73" t="s">
        <v>448</v>
      </c>
      <c r="D5" s="98">
        <v>44186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x14ac:dyDescent="0.3">
      <c r="A8" s="105" t="s">
        <v>582</v>
      </c>
      <c r="B8" s="105">
        <v>90.3</v>
      </c>
      <c r="C8" s="105"/>
      <c r="D8" s="105"/>
      <c r="E8" s="105"/>
    </row>
    <row r="9" spans="1:6" x14ac:dyDescent="0.3">
      <c r="A9" s="105" t="s">
        <v>633</v>
      </c>
      <c r="B9" s="105">
        <v>90.4</v>
      </c>
    </row>
    <row r="10" spans="1:6" x14ac:dyDescent="0.3">
      <c r="A10" s="105" t="s">
        <v>632</v>
      </c>
      <c r="B10" s="105">
        <v>90</v>
      </c>
    </row>
    <row r="11" spans="1:6" x14ac:dyDescent="0.3">
      <c r="A11" s="105" t="s">
        <v>709</v>
      </c>
      <c r="B11" s="105">
        <v>90</v>
      </c>
    </row>
    <row r="12" spans="1:6" x14ac:dyDescent="0.3">
      <c r="A12" s="105" t="s">
        <v>628</v>
      </c>
      <c r="B12" s="105">
        <v>92.4</v>
      </c>
    </row>
    <row r="13" spans="1:6" x14ac:dyDescent="0.3">
      <c r="A13" s="105" t="s">
        <v>627</v>
      </c>
      <c r="B13" s="105">
        <v>95.8</v>
      </c>
    </row>
    <row r="14" spans="1:6" x14ac:dyDescent="0.3">
      <c r="A14" s="105" t="s">
        <v>626</v>
      </c>
      <c r="B14" s="105">
        <v>95.4</v>
      </c>
    </row>
    <row r="15" spans="1:6" x14ac:dyDescent="0.3">
      <c r="A15" s="105" t="s">
        <v>625</v>
      </c>
      <c r="B15" s="105">
        <v>90.2</v>
      </c>
    </row>
    <row r="16" spans="1:6" x14ac:dyDescent="0.3">
      <c r="A16" s="105" t="s">
        <v>624</v>
      </c>
      <c r="B16" s="105">
        <v>80.5</v>
      </c>
    </row>
    <row r="17" spans="1:2" x14ac:dyDescent="0.3">
      <c r="A17" s="105" t="s">
        <v>623</v>
      </c>
      <c r="B17" s="105">
        <v>85.4</v>
      </c>
    </row>
    <row r="18" spans="1:2" x14ac:dyDescent="0.3">
      <c r="A18" s="105" t="s">
        <v>622</v>
      </c>
      <c r="B18" s="105">
        <v>82.6</v>
      </c>
    </row>
    <row r="19" spans="1:2" x14ac:dyDescent="0.3">
      <c r="A19" s="105" t="s">
        <v>621</v>
      </c>
      <c r="B19" s="105">
        <v>90.5</v>
      </c>
    </row>
    <row r="20" spans="1:2" x14ac:dyDescent="0.3">
      <c r="A20" s="105" t="s">
        <v>708</v>
      </c>
      <c r="B20" s="105">
        <v>94</v>
      </c>
    </row>
    <row r="21" spans="1:2" x14ac:dyDescent="0.3">
      <c r="A21" s="105" t="s">
        <v>707</v>
      </c>
      <c r="B21" s="105">
        <v>82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</sheetData>
  <sheetProtection algorithmName="SHA-512" hashValue="hUwWOI0vazyzm5n7HlYpA8NX+vEORkvBKOjeTQwLnFYMK4cypA2VCWKo3C1TnjB4bKP38tKY2LSlmrYODaUFlw==" saltValue="3liDxWp7Ip/0L9N/djzT3g==" spinCount="100000" sheet="1" objects="1" scenarios="1"/>
  <mergeCells count="1">
    <mergeCell ref="A1:F1"/>
  </mergeCells>
  <conditionalFormatting sqref="B3">
    <cfRule type="cellIs" dxfId="225" priority="8" operator="lessThan">
      <formula>70</formula>
    </cfRule>
    <cfRule type="cellIs" dxfId="224" priority="9" operator="between">
      <formula>80</formula>
      <formula>70</formula>
    </cfRule>
    <cfRule type="cellIs" dxfId="223" priority="10" operator="greaterThan">
      <formula>80</formula>
    </cfRule>
  </conditionalFormatting>
  <conditionalFormatting sqref="B4">
    <cfRule type="cellIs" dxfId="222" priority="5" operator="lessThan">
      <formula>70</formula>
    </cfRule>
    <cfRule type="cellIs" dxfId="221" priority="6" operator="between">
      <formula>80</formula>
      <formula>70</formula>
    </cfRule>
    <cfRule type="cellIs" dxfId="220" priority="7" operator="greaterThan">
      <formula>80</formula>
    </cfRule>
  </conditionalFormatting>
  <conditionalFormatting sqref="B8">
    <cfRule type="cellIs" dxfId="219" priority="2" operator="between">
      <formula>70</formula>
      <formula>80</formula>
    </cfRule>
    <cfRule type="cellIs" dxfId="218" priority="3" operator="lessThan">
      <formula>70</formula>
    </cfRule>
    <cfRule type="cellIs" dxfId="217" priority="4" operator="greaterThan">
      <formula>80</formula>
    </cfRule>
  </conditionalFormatting>
  <conditionalFormatting sqref="B9:B31">
    <cfRule type="cellIs" dxfId="216" priority="1" operator="greaterThan">
      <formula>80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91449-52C6-471F-9BDC-A41E900535D9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362</v>
      </c>
      <c r="B1" s="159"/>
      <c r="C1" s="159"/>
      <c r="D1" s="159"/>
      <c r="E1" s="159"/>
      <c r="F1" s="159"/>
    </row>
    <row r="2" spans="1:6" ht="15" thickBot="1" x14ac:dyDescent="0.35">
      <c r="A2" s="78" t="s">
        <v>53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AVERAGE(B7:B54)</f>
        <v>70.635714285714286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76.166666666666671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41778</v>
      </c>
      <c r="C5" s="73" t="s">
        <v>448</v>
      </c>
      <c r="D5" s="98">
        <v>44588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x14ac:dyDescent="0.3">
      <c r="A8" s="43" t="s">
        <v>440</v>
      </c>
      <c r="B8" s="43">
        <v>69.099999999999994</v>
      </c>
      <c r="C8" s="93"/>
      <c r="D8" s="93"/>
      <c r="E8" s="93"/>
    </row>
    <row r="9" spans="1:6" x14ac:dyDescent="0.3">
      <c r="A9" s="43" t="s">
        <v>361</v>
      </c>
      <c r="B9" s="43">
        <v>84.6</v>
      </c>
    </row>
    <row r="10" spans="1:6" x14ac:dyDescent="0.3">
      <c r="A10" s="43" t="s">
        <v>360</v>
      </c>
      <c r="B10" s="43">
        <v>76.5</v>
      </c>
    </row>
    <row r="11" spans="1:6" x14ac:dyDescent="0.3">
      <c r="A11" s="43" t="s">
        <v>359</v>
      </c>
      <c r="B11" s="43">
        <v>74.2</v>
      </c>
    </row>
    <row r="12" spans="1:6" x14ac:dyDescent="0.3">
      <c r="A12" s="43" t="s">
        <v>358</v>
      </c>
      <c r="B12" s="43">
        <v>80</v>
      </c>
    </row>
    <row r="13" spans="1:6" x14ac:dyDescent="0.3">
      <c r="A13" s="43" t="s">
        <v>357</v>
      </c>
      <c r="B13" s="43">
        <v>72.599999999999994</v>
      </c>
    </row>
    <row r="14" spans="1:6" x14ac:dyDescent="0.3">
      <c r="A14" s="43" t="s">
        <v>356</v>
      </c>
      <c r="B14" s="43">
        <v>59.8</v>
      </c>
    </row>
    <row r="15" spans="1:6" x14ac:dyDescent="0.3">
      <c r="A15" s="43" t="s">
        <v>355</v>
      </c>
      <c r="B15" s="43">
        <v>59.8</v>
      </c>
    </row>
    <row r="16" spans="1:6" x14ac:dyDescent="0.3">
      <c r="A16" s="43" t="s">
        <v>354</v>
      </c>
      <c r="B16" s="43">
        <v>69</v>
      </c>
    </row>
    <row r="17" spans="1:2" x14ac:dyDescent="0.3">
      <c r="A17" s="43" t="s">
        <v>353</v>
      </c>
      <c r="B17" s="43">
        <v>70.099999999999994</v>
      </c>
    </row>
    <row r="18" spans="1:2" x14ac:dyDescent="0.3">
      <c r="A18" s="43" t="s">
        <v>352</v>
      </c>
      <c r="B18" s="43">
        <v>71.7</v>
      </c>
    </row>
    <row r="19" spans="1:2" x14ac:dyDescent="0.3">
      <c r="A19" s="43" t="s">
        <v>351</v>
      </c>
      <c r="B19" s="43">
        <v>73.2</v>
      </c>
    </row>
    <row r="20" spans="1:2" x14ac:dyDescent="0.3">
      <c r="A20" s="43" t="s">
        <v>350</v>
      </c>
      <c r="B20" s="43">
        <v>70.3</v>
      </c>
    </row>
    <row r="21" spans="1:2" x14ac:dyDescent="0.3">
      <c r="A21" s="43" t="s">
        <v>349</v>
      </c>
      <c r="B21" s="43">
        <v>58</v>
      </c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</sheetData>
  <sheetProtection algorithmName="SHA-512" hashValue="w1o+rKCeIb64XTwvWD+cdZYOPnrkfhmhW3bwdhSVrXyGIPrjue3iNyCj+ONzcobeNQkQWzoNAe/nYbB+7A1Gzg==" saltValue="Yraz7Ou+1y5cGqPB+6FKdw==" spinCount="100000" sheet="1" objects="1" scenarios="1"/>
  <mergeCells count="1">
    <mergeCell ref="A1:F1"/>
  </mergeCells>
  <conditionalFormatting sqref="B3">
    <cfRule type="cellIs" dxfId="215" priority="10" operator="lessThan">
      <formula>70</formula>
    </cfRule>
    <cfRule type="cellIs" dxfId="214" priority="11" operator="between">
      <formula>80</formula>
      <formula>70</formula>
    </cfRule>
    <cfRule type="cellIs" dxfId="213" priority="12" operator="greaterThan">
      <formula>80</formula>
    </cfRule>
  </conditionalFormatting>
  <conditionalFormatting sqref="B4">
    <cfRule type="cellIs" dxfId="212" priority="7" operator="lessThan">
      <formula>70</formula>
    </cfRule>
    <cfRule type="cellIs" dxfId="211" priority="8" operator="between">
      <formula>80</formula>
      <formula>70</formula>
    </cfRule>
    <cfRule type="cellIs" dxfId="210" priority="9" operator="greaterThan">
      <formula>80</formula>
    </cfRule>
  </conditionalFormatting>
  <conditionalFormatting sqref="B9:B21">
    <cfRule type="cellIs" dxfId="209" priority="4" operator="between">
      <formula>70</formula>
      <formula>80</formula>
    </cfRule>
    <cfRule type="cellIs" dxfId="208" priority="5" operator="lessThan">
      <formula>70</formula>
    </cfRule>
    <cfRule type="cellIs" dxfId="207" priority="6" operator="greaterThan">
      <formula>80</formula>
    </cfRule>
  </conditionalFormatting>
  <conditionalFormatting sqref="B8">
    <cfRule type="cellIs" dxfId="206" priority="1" operator="between">
      <formula>70</formula>
      <formula>80</formula>
    </cfRule>
    <cfRule type="cellIs" dxfId="205" priority="2" operator="lessThan">
      <formula>70</formula>
    </cfRule>
    <cfRule type="cellIs" dxfId="204" priority="3" operator="greaterThan">
      <formula>80</formula>
    </cfRule>
  </conditionalFormatting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2E9FF-039B-4F60-BEDC-096EFAB3F1C8}">
  <dimension ref="A1:F37"/>
  <sheetViews>
    <sheetView workbookViewId="0">
      <selection sqref="A1:F1"/>
    </sheetView>
  </sheetViews>
  <sheetFormatPr defaultRowHeight="14.4" x14ac:dyDescent="0.3"/>
  <cols>
    <col min="1" max="1" width="25.88671875" customWidth="1"/>
    <col min="2" max="2" width="17.77734375" customWidth="1"/>
    <col min="3" max="3" width="20.109375" bestFit="1" customWidth="1"/>
    <col min="4" max="4" width="13" bestFit="1" customWidth="1"/>
  </cols>
  <sheetData>
    <row r="1" spans="1:6" ht="29.4" thickBot="1" x14ac:dyDescent="0.6">
      <c r="A1" s="159" t="s">
        <v>834</v>
      </c>
      <c r="B1" s="159"/>
      <c r="C1" s="159"/>
      <c r="D1" s="159"/>
      <c r="E1" s="159"/>
      <c r="F1" s="159"/>
    </row>
    <row r="2" spans="1:6" ht="15" thickBot="1" x14ac:dyDescent="0.35">
      <c r="A2" s="78" t="s">
        <v>55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82.366666666666674</v>
      </c>
      <c r="C3" s="61"/>
      <c r="D3" s="61"/>
      <c r="E3" s="61"/>
      <c r="F3" s="61"/>
    </row>
    <row r="4" spans="1:6" ht="33" customHeight="1" x14ac:dyDescent="0.3">
      <c r="A4" s="66" t="s">
        <v>388</v>
      </c>
      <c r="B4" s="67">
        <f>AVERAGE(B7:B14)</f>
        <v>82.366666666666674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44013</v>
      </c>
      <c r="C5" s="96" t="s">
        <v>448</v>
      </c>
      <c r="D5" s="97">
        <v>45838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6.6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465</v>
      </c>
      <c r="B9" s="43">
        <v>80.400000000000006</v>
      </c>
      <c r="C9" s="99"/>
      <c r="D9" s="99"/>
      <c r="E9" s="99"/>
    </row>
    <row r="10" spans="1:6" x14ac:dyDescent="0.3">
      <c r="A10" s="43" t="s">
        <v>441</v>
      </c>
      <c r="B10" s="43">
        <v>83.7</v>
      </c>
      <c r="C10" s="93"/>
      <c r="D10" s="93"/>
      <c r="E10" s="93"/>
    </row>
    <row r="11" spans="1:6" x14ac:dyDescent="0.3">
      <c r="A11" s="43" t="s">
        <v>153</v>
      </c>
      <c r="B11" s="43">
        <v>83</v>
      </c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UVCDFJqqc7itA/NPycCuHvhuIv/wUWUUvYzUJW8uYCgRGV2Uz8TYGOnpMx7dEbUxeScFTZFv5bENifF+27hvig==" saltValue="jnwUvuFA0UafUHDI48UCPg==" spinCount="100000" sheet="1" objects="1" scenarios="1"/>
  <mergeCells count="1">
    <mergeCell ref="A1:F1"/>
  </mergeCells>
  <conditionalFormatting sqref="B3">
    <cfRule type="cellIs" dxfId="203" priority="8" operator="lessThan">
      <formula>70</formula>
    </cfRule>
    <cfRule type="cellIs" dxfId="202" priority="9" operator="between">
      <formula>80</formula>
      <formula>70</formula>
    </cfRule>
    <cfRule type="cellIs" dxfId="201" priority="10" operator="greaterThan">
      <formula>80</formula>
    </cfRule>
  </conditionalFormatting>
  <conditionalFormatting sqref="B4">
    <cfRule type="cellIs" dxfId="200" priority="5" operator="lessThan">
      <formula>70</formula>
    </cfRule>
    <cfRule type="cellIs" dxfId="199" priority="6" operator="between">
      <formula>80</formula>
      <formula>70</formula>
    </cfRule>
    <cfRule type="cellIs" dxfId="198" priority="7" operator="greaterThan">
      <formula>80</formula>
    </cfRule>
  </conditionalFormatting>
  <conditionalFormatting sqref="B11">
    <cfRule type="cellIs" dxfId="197" priority="3" operator="greaterThan">
      <formula>80</formula>
    </cfRule>
    <cfRule type="cellIs" dxfId="196" priority="4" operator="greaterThan">
      <formula>80</formula>
    </cfRule>
  </conditionalFormatting>
  <conditionalFormatting sqref="B9:B10">
    <cfRule type="cellIs" dxfId="195" priority="1" operator="greaterThan">
      <formula>80</formula>
    </cfRule>
    <cfRule type="cellIs" dxfId="194" priority="2" operator="greaterThan">
      <formula>80</formula>
    </cfRule>
  </conditionalFormatting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E5E4-5DDA-4116-AEF3-F79007EBE22B}"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61" t="s">
        <v>403</v>
      </c>
      <c r="B1" s="161"/>
      <c r="C1" s="161"/>
      <c r="D1" s="161"/>
      <c r="E1" s="161"/>
      <c r="F1" s="161"/>
    </row>
    <row r="2" spans="1:6" ht="15" thickBot="1" x14ac:dyDescent="0.35">
      <c r="A2" s="79" t="s">
        <v>57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92.449999999999989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AVERAGE(B7:B14)</f>
        <v>92.449999999999989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44228</v>
      </c>
      <c r="C5" s="73" t="s">
        <v>448</v>
      </c>
      <c r="D5" s="98">
        <v>46783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4.8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466</v>
      </c>
      <c r="B9" s="43">
        <v>94.6</v>
      </c>
      <c r="C9" s="99"/>
      <c r="D9" s="99"/>
      <c r="E9" s="99"/>
    </row>
    <row r="10" spans="1:6" x14ac:dyDescent="0.3">
      <c r="A10" s="43" t="s">
        <v>442</v>
      </c>
      <c r="B10" s="43">
        <v>90.3</v>
      </c>
    </row>
    <row r="11" spans="1:6" x14ac:dyDescent="0.3">
      <c r="A11" s="47"/>
      <c r="B11" s="47"/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vWvv9je0X6lGR4u1kCCu2YBUIV8vyJXYxhFvVpHo7DiSDEjp+QW3pbrXqdNpCinOay1/lJWRJUBykQ/GWENfdw==" saltValue="q5KywD4IOLhmrJW9E9O3Eg==" spinCount="100000" sheet="1" objects="1" scenarios="1"/>
  <mergeCells count="1">
    <mergeCell ref="A1:F1"/>
  </mergeCells>
  <conditionalFormatting sqref="B3">
    <cfRule type="cellIs" dxfId="193" priority="6" operator="lessThan">
      <formula>70</formula>
    </cfRule>
    <cfRule type="cellIs" dxfId="192" priority="7" operator="between">
      <formula>80</formula>
      <formula>70</formula>
    </cfRule>
    <cfRule type="cellIs" dxfId="191" priority="8" operator="greaterThan">
      <formula>80</formula>
    </cfRule>
  </conditionalFormatting>
  <conditionalFormatting sqref="B4">
    <cfRule type="cellIs" dxfId="190" priority="3" operator="lessThan">
      <formula>70</formula>
    </cfRule>
    <cfRule type="cellIs" dxfId="189" priority="4" operator="between">
      <formula>80</formula>
      <formula>70</formula>
    </cfRule>
    <cfRule type="cellIs" dxfId="188" priority="5" operator="greaterThan">
      <formula>80</formula>
    </cfRule>
  </conditionalFormatting>
  <conditionalFormatting sqref="B9:B10">
    <cfRule type="cellIs" dxfId="187" priority="1" operator="greaterThan">
      <formula>80</formula>
    </cfRule>
    <cfRule type="cellIs" dxfId="186" priority="2" operator="greaterThan">
      <formula>80</formula>
    </cfRule>
  </conditionalFormatting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12DC2-647B-4CE8-9F5D-62EAD8D190EE}">
  <dimension ref="A1:F34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61" t="s">
        <v>449</v>
      </c>
      <c r="B1" s="161"/>
      <c r="C1" s="161"/>
      <c r="D1" s="161"/>
      <c r="E1" s="161"/>
      <c r="F1" s="161"/>
    </row>
    <row r="2" spans="1:6" ht="15" thickBot="1" x14ac:dyDescent="0.35">
      <c r="A2" s="79" t="s">
        <v>450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82">
        <f>AVERAGE(B7:B40)</f>
        <v>83.1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AVERAGE(B7:B14)</f>
        <v>83.1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44409</v>
      </c>
      <c r="C5" s="73" t="s">
        <v>448</v>
      </c>
      <c r="D5" s="98">
        <v>46234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93"/>
      <c r="D7" s="93"/>
      <c r="E7" s="93"/>
    </row>
    <row r="8" spans="1:6" ht="3" customHeight="1" x14ac:dyDescent="0.3">
      <c r="A8" s="21"/>
      <c r="B8" s="21"/>
      <c r="C8" s="106"/>
      <c r="D8" s="106"/>
      <c r="E8" s="106"/>
    </row>
    <row r="9" spans="1:6" x14ac:dyDescent="0.3">
      <c r="A9" s="93" t="s">
        <v>763</v>
      </c>
      <c r="B9" s="93">
        <v>83.1</v>
      </c>
    </row>
    <row r="10" spans="1:6" x14ac:dyDescent="0.3">
      <c r="A10" s="93"/>
      <c r="B10" s="93"/>
    </row>
    <row r="11" spans="1:6" x14ac:dyDescent="0.3">
      <c r="A11" s="93"/>
      <c r="B11" s="93"/>
    </row>
    <row r="12" spans="1:6" x14ac:dyDescent="0.3">
      <c r="A12" s="93"/>
      <c r="B12" s="93"/>
    </row>
    <row r="13" spans="1:6" x14ac:dyDescent="0.3">
      <c r="A13" s="93"/>
      <c r="B13" s="93"/>
    </row>
    <row r="14" spans="1:6" x14ac:dyDescent="0.3">
      <c r="A14" s="93"/>
      <c r="B14" s="93"/>
    </row>
    <row r="15" spans="1:6" x14ac:dyDescent="0.3">
      <c r="A15" s="93"/>
      <c r="B15" s="93"/>
    </row>
    <row r="16" spans="1:6" x14ac:dyDescent="0.3">
      <c r="A16" s="93"/>
      <c r="B16" s="93"/>
    </row>
    <row r="17" spans="1:2" x14ac:dyDescent="0.3">
      <c r="A17" s="93"/>
      <c r="B17" s="93"/>
    </row>
    <row r="18" spans="1:2" x14ac:dyDescent="0.3">
      <c r="A18" s="93"/>
      <c r="B18" s="93"/>
    </row>
    <row r="19" spans="1:2" x14ac:dyDescent="0.3">
      <c r="A19" s="93"/>
      <c r="B19" s="93"/>
    </row>
    <row r="20" spans="1:2" x14ac:dyDescent="0.3">
      <c r="A20" s="93"/>
      <c r="B20" s="93"/>
    </row>
    <row r="21" spans="1:2" x14ac:dyDescent="0.3">
      <c r="A21" s="93"/>
      <c r="B21" s="93"/>
    </row>
    <row r="22" spans="1:2" x14ac:dyDescent="0.3">
      <c r="A22" s="93"/>
      <c r="B22" s="93"/>
    </row>
    <row r="23" spans="1:2" x14ac:dyDescent="0.3">
      <c r="A23" s="93"/>
      <c r="B23" s="93"/>
    </row>
    <row r="24" spans="1:2" x14ac:dyDescent="0.3">
      <c r="A24" s="93"/>
      <c r="B24" s="93"/>
    </row>
    <row r="25" spans="1:2" x14ac:dyDescent="0.3">
      <c r="A25" s="93"/>
      <c r="B25" s="93"/>
    </row>
    <row r="26" spans="1:2" x14ac:dyDescent="0.3">
      <c r="A26" s="93"/>
      <c r="B26" s="93"/>
    </row>
    <row r="27" spans="1:2" x14ac:dyDescent="0.3">
      <c r="A27" s="93"/>
      <c r="B27" s="93"/>
    </row>
    <row r="28" spans="1:2" x14ac:dyDescent="0.3">
      <c r="A28" s="93"/>
      <c r="B28" s="93"/>
    </row>
    <row r="29" spans="1:2" x14ac:dyDescent="0.3">
      <c r="A29" s="93"/>
      <c r="B29" s="93"/>
    </row>
    <row r="30" spans="1:2" x14ac:dyDescent="0.3">
      <c r="A30" s="93"/>
      <c r="B30" s="93"/>
    </row>
    <row r="31" spans="1:2" x14ac:dyDescent="0.3">
      <c r="A31" s="93"/>
      <c r="B31" s="93"/>
    </row>
    <row r="32" spans="1:2" x14ac:dyDescent="0.3">
      <c r="A32" s="93"/>
      <c r="B32" s="93"/>
    </row>
    <row r="33" spans="1:2" x14ac:dyDescent="0.3">
      <c r="A33" s="93"/>
      <c r="B33" s="93"/>
    </row>
    <row r="34" spans="1:2" x14ac:dyDescent="0.3">
      <c r="A34" s="93"/>
      <c r="B34" s="93"/>
    </row>
  </sheetData>
  <sheetProtection algorithmName="SHA-512" hashValue="hWFNe1W45q40nB14TzDOug8rYLl+rDyB9hthv0JqPQUN8VQRDio+phipJc9JIXB1yZRSH+mt88+RKGIG811kbA==" saltValue="Lg8KzfjvSH6C4zCX0boXsg==" spinCount="100000" sheet="1" objects="1" scenarios="1"/>
  <mergeCells count="1">
    <mergeCell ref="A1:F1"/>
  </mergeCells>
  <conditionalFormatting sqref="B3">
    <cfRule type="cellIs" dxfId="185" priority="9" operator="lessThan">
      <formula>70</formula>
    </cfRule>
    <cfRule type="cellIs" dxfId="184" priority="10" operator="between">
      <formula>80</formula>
      <formula>70</formula>
    </cfRule>
    <cfRule type="cellIs" dxfId="183" priority="11" operator="greaterThan">
      <formula>80</formula>
    </cfRule>
  </conditionalFormatting>
  <conditionalFormatting sqref="B4">
    <cfRule type="cellIs" dxfId="182" priority="6" operator="lessThan">
      <formula>70</formula>
    </cfRule>
    <cfRule type="cellIs" dxfId="181" priority="7" operator="between">
      <formula>80</formula>
      <formula>70</formula>
    </cfRule>
    <cfRule type="cellIs" dxfId="180" priority="8" operator="greaterThan">
      <formula>80</formula>
    </cfRule>
  </conditionalFormatting>
  <conditionalFormatting sqref="B9">
    <cfRule type="cellIs" dxfId="179" priority="1" operator="between">
      <formula>70</formula>
      <formula>80</formula>
    </cfRule>
    <cfRule type="cellIs" dxfId="178" priority="2" operator="lessThan">
      <formula>70</formula>
    </cfRule>
    <cfRule type="cellIs" dxfId="177" priority="3" operator="greaterThan">
      <formula>80</formula>
    </cfRule>
  </conditionalFormatting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050CE-CDF9-41C0-8F41-D849EBEFF21F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61" t="s">
        <v>710</v>
      </c>
      <c r="B1" s="161"/>
      <c r="C1" s="161"/>
      <c r="D1" s="161"/>
      <c r="E1" s="161"/>
      <c r="F1" s="161"/>
    </row>
    <row r="2" spans="1:6" ht="15" thickBot="1" x14ac:dyDescent="0.35">
      <c r="A2" s="79" t="s">
        <v>711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AVERAGE(B7:B19)</f>
        <v>93.441666666666663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AVERAGE(B8:B13)</f>
        <v>92.233333333333334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40544</v>
      </c>
      <c r="C5" s="73" t="s">
        <v>448</v>
      </c>
      <c r="D5" s="98">
        <v>43830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s="100" customFormat="1" x14ac:dyDescent="0.3">
      <c r="A8" s="108" t="s">
        <v>729</v>
      </c>
      <c r="B8" s="43">
        <v>87.5</v>
      </c>
      <c r="C8" s="99"/>
      <c r="D8" s="99"/>
      <c r="E8" s="99"/>
    </row>
    <row r="9" spans="1:6" x14ac:dyDescent="0.3">
      <c r="A9" s="43" t="s">
        <v>728</v>
      </c>
      <c r="B9" s="43">
        <v>90.8</v>
      </c>
    </row>
    <row r="10" spans="1:6" x14ac:dyDescent="0.3">
      <c r="A10" s="43" t="s">
        <v>727</v>
      </c>
      <c r="B10" s="43">
        <v>96</v>
      </c>
    </row>
    <row r="11" spans="1:6" x14ac:dyDescent="0.3">
      <c r="A11" s="43" t="s">
        <v>726</v>
      </c>
      <c r="B11" s="43">
        <v>92.7</v>
      </c>
    </row>
    <row r="12" spans="1:6" x14ac:dyDescent="0.3">
      <c r="A12" s="43" t="s">
        <v>725</v>
      </c>
      <c r="B12" s="43">
        <v>92.3</v>
      </c>
    </row>
    <row r="13" spans="1:6" x14ac:dyDescent="0.3">
      <c r="A13" s="43" t="s">
        <v>724</v>
      </c>
      <c r="B13" s="43">
        <v>94.1</v>
      </c>
    </row>
    <row r="14" spans="1:6" x14ac:dyDescent="0.3">
      <c r="A14" s="43" t="s">
        <v>723</v>
      </c>
      <c r="B14" s="43">
        <v>95.1</v>
      </c>
    </row>
    <row r="15" spans="1:6" x14ac:dyDescent="0.3">
      <c r="A15" s="43" t="s">
        <v>722</v>
      </c>
      <c r="B15" s="43">
        <v>95.5</v>
      </c>
    </row>
    <row r="16" spans="1:6" x14ac:dyDescent="0.3">
      <c r="A16" s="43" t="s">
        <v>721</v>
      </c>
      <c r="B16" s="43">
        <v>95.9</v>
      </c>
    </row>
    <row r="17" spans="1:2" x14ac:dyDescent="0.3">
      <c r="A17" s="43" t="s">
        <v>720</v>
      </c>
      <c r="B17" s="43">
        <v>96.8</v>
      </c>
    </row>
    <row r="18" spans="1:2" x14ac:dyDescent="0.3">
      <c r="A18" s="43" t="s">
        <v>719</v>
      </c>
      <c r="B18" s="43">
        <v>91.6</v>
      </c>
    </row>
    <row r="19" spans="1:2" x14ac:dyDescent="0.3">
      <c r="A19" s="43" t="s">
        <v>718</v>
      </c>
      <c r="B19" s="43">
        <v>93</v>
      </c>
    </row>
    <row r="20" spans="1:2" x14ac:dyDescent="0.3">
      <c r="A20" s="43" t="s">
        <v>717</v>
      </c>
      <c r="B20" s="43">
        <v>93</v>
      </c>
    </row>
    <row r="21" spans="1:2" x14ac:dyDescent="0.3">
      <c r="A21" s="43" t="s">
        <v>716</v>
      </c>
      <c r="B21" s="43">
        <v>90</v>
      </c>
    </row>
    <row r="22" spans="1:2" x14ac:dyDescent="0.3">
      <c r="A22" s="43" t="s">
        <v>715</v>
      </c>
      <c r="B22" s="43">
        <v>84</v>
      </c>
    </row>
    <row r="23" spans="1:2" x14ac:dyDescent="0.3">
      <c r="A23" s="43" t="s">
        <v>714</v>
      </c>
      <c r="B23" s="43">
        <v>95</v>
      </c>
    </row>
    <row r="24" spans="1:2" x14ac:dyDescent="0.3">
      <c r="A24" s="43" t="s">
        <v>713</v>
      </c>
      <c r="B24" s="43">
        <v>81</v>
      </c>
    </row>
    <row r="25" spans="1:2" x14ac:dyDescent="0.3">
      <c r="A25" s="43" t="s">
        <v>712</v>
      </c>
      <c r="B25" s="43">
        <v>87</v>
      </c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  <row r="35" spans="1:2" x14ac:dyDescent="0.3">
      <c r="A35" s="105"/>
      <c r="B35" s="105"/>
    </row>
  </sheetData>
  <sheetProtection algorithmName="SHA-512" hashValue="NYvU7HSwvjcQ6hWb6eyYGI5xSEteyZWH8mT7J+otgCYeaIZ4dQJelIkDP8/6CCvPGz1mIcIPqNp6s8m0yRZX4A==" saltValue="MNSKWN/INe1ylHcli2kxiQ==" spinCount="100000" sheet="1" objects="1" scenarios="1"/>
  <mergeCells count="1">
    <mergeCell ref="A1:F1"/>
  </mergeCells>
  <conditionalFormatting sqref="B3">
    <cfRule type="cellIs" dxfId="176" priority="6" operator="lessThan">
      <formula>70</formula>
    </cfRule>
    <cfRule type="cellIs" dxfId="175" priority="7" operator="between">
      <formula>80</formula>
      <formula>70</formula>
    </cfRule>
    <cfRule type="cellIs" dxfId="174" priority="8" operator="greaterThan">
      <formula>80</formula>
    </cfRule>
  </conditionalFormatting>
  <conditionalFormatting sqref="B4">
    <cfRule type="cellIs" dxfId="173" priority="3" operator="lessThan">
      <formula>70</formula>
    </cfRule>
    <cfRule type="cellIs" dxfId="172" priority="4" operator="between">
      <formula>80</formula>
      <formula>70</formula>
    </cfRule>
    <cfRule type="cellIs" dxfId="171" priority="5" operator="greaterThan">
      <formula>80</formula>
    </cfRule>
  </conditionalFormatting>
  <conditionalFormatting sqref="B8:B25">
    <cfRule type="cellIs" dxfId="170" priority="1" operator="greaterThan">
      <formula>80</formula>
    </cfRule>
    <cfRule type="cellIs" dxfId="169" priority="2" operator="greaterThan">
      <formula>80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0A53-FF00-4E1D-BA50-32771497661A}">
  <sheetPr>
    <tabColor theme="4" tint="-0.249977111117893"/>
  </sheetPr>
  <dimension ref="A1:F28"/>
  <sheetViews>
    <sheetView workbookViewId="0">
      <selection sqref="A1:F1"/>
    </sheetView>
  </sheetViews>
  <sheetFormatPr defaultRowHeight="14.4" x14ac:dyDescent="0.3"/>
  <cols>
    <col min="1" max="1" width="26.33203125" customWidth="1"/>
    <col min="2" max="2" width="15.6640625" bestFit="1" customWidth="1"/>
    <col min="3" max="3" width="18.21875" bestFit="1" customWidth="1"/>
    <col min="4" max="4" width="13" bestFit="1" customWidth="1"/>
    <col min="5" max="5" width="5.33203125" customWidth="1"/>
    <col min="6" max="6" width="7" customWidth="1"/>
  </cols>
  <sheetData>
    <row r="1" spans="1:6" ht="28.8" x14ac:dyDescent="0.55000000000000004">
      <c r="A1" s="158" t="s">
        <v>483</v>
      </c>
      <c r="B1" s="158"/>
      <c r="C1" s="158"/>
      <c r="D1" s="158"/>
      <c r="E1" s="158"/>
      <c r="F1" s="158"/>
    </row>
    <row r="2" spans="1:6" ht="15" thickBot="1" x14ac:dyDescent="0.35">
      <c r="A2" s="18" t="s">
        <v>484</v>
      </c>
      <c r="B2" s="19"/>
      <c r="C2" s="20"/>
      <c r="D2" s="20"/>
      <c r="E2" s="20"/>
      <c r="F2" s="20"/>
    </row>
    <row r="3" spans="1:6" ht="36" x14ac:dyDescent="0.3">
      <c r="A3" s="66" t="s">
        <v>385</v>
      </c>
      <c r="B3" s="67">
        <f>AVERAGE(B8:B42)</f>
        <v>94.378571428571419</v>
      </c>
      <c r="C3" s="45"/>
      <c r="D3" s="45"/>
      <c r="E3" s="45"/>
      <c r="F3" s="45"/>
    </row>
    <row r="4" spans="1:6" ht="23.4" x14ac:dyDescent="0.3">
      <c r="A4" s="66" t="s">
        <v>388</v>
      </c>
      <c r="B4" s="67">
        <f>AVERAGE(B7:B13)</f>
        <v>93.55</v>
      </c>
      <c r="C4" s="55"/>
      <c r="D4" s="55"/>
      <c r="E4" s="55"/>
      <c r="F4" s="55"/>
    </row>
    <row r="5" spans="1:6" ht="23.4" x14ac:dyDescent="0.3">
      <c r="A5" s="73" t="s">
        <v>386</v>
      </c>
      <c r="B5" s="74">
        <v>41183</v>
      </c>
      <c r="C5" s="73" t="s">
        <v>448</v>
      </c>
      <c r="D5" s="74">
        <v>43737</v>
      </c>
      <c r="E5" s="49"/>
      <c r="F5" s="49"/>
    </row>
    <row r="6" spans="1:6" s="10" customFormat="1" ht="12.6" customHeight="1" x14ac:dyDescent="0.3">
      <c r="A6" s="50"/>
      <c r="B6" s="51"/>
      <c r="C6" s="51"/>
      <c r="D6" s="51"/>
      <c r="E6" s="51"/>
      <c r="F6" s="51"/>
    </row>
    <row r="7" spans="1:6" s="102" customFormat="1" x14ac:dyDescent="0.3">
      <c r="A7" s="21" t="s">
        <v>75</v>
      </c>
      <c r="B7" s="21" t="s">
        <v>391</v>
      </c>
    </row>
    <row r="8" spans="1:6" x14ac:dyDescent="0.3">
      <c r="A8" s="43" t="s">
        <v>498</v>
      </c>
      <c r="B8" s="43">
        <v>84.7</v>
      </c>
    </row>
    <row r="9" spans="1:6" x14ac:dyDescent="0.3">
      <c r="A9" s="43" t="s">
        <v>497</v>
      </c>
      <c r="B9" s="43">
        <v>90.3</v>
      </c>
    </row>
    <row r="10" spans="1:6" x14ac:dyDescent="0.3">
      <c r="A10" s="43" t="s">
        <v>496</v>
      </c>
      <c r="B10" s="43">
        <v>93.3</v>
      </c>
    </row>
    <row r="11" spans="1:6" x14ac:dyDescent="0.3">
      <c r="A11" s="43" t="s">
        <v>495</v>
      </c>
      <c r="B11" s="43">
        <v>96.7</v>
      </c>
    </row>
    <row r="12" spans="1:6" x14ac:dyDescent="0.3">
      <c r="A12" s="43" t="s">
        <v>494</v>
      </c>
      <c r="B12" s="43">
        <v>98.3</v>
      </c>
    </row>
    <row r="13" spans="1:6" x14ac:dyDescent="0.3">
      <c r="A13" s="43" t="s">
        <v>493</v>
      </c>
      <c r="B13" s="43">
        <v>98</v>
      </c>
    </row>
    <row r="14" spans="1:6" x14ac:dyDescent="0.3">
      <c r="A14" s="43" t="s">
        <v>492</v>
      </c>
      <c r="B14" s="43">
        <v>97.5</v>
      </c>
    </row>
    <row r="15" spans="1:6" x14ac:dyDescent="0.3">
      <c r="A15" s="43" t="s">
        <v>491</v>
      </c>
      <c r="B15" s="43">
        <v>96.9</v>
      </c>
    </row>
    <row r="16" spans="1:6" x14ac:dyDescent="0.3">
      <c r="A16" s="43" t="s">
        <v>490</v>
      </c>
      <c r="B16" s="43">
        <v>98</v>
      </c>
    </row>
    <row r="17" spans="1:6" x14ac:dyDescent="0.3">
      <c r="A17" s="43" t="s">
        <v>489</v>
      </c>
      <c r="B17" s="43">
        <v>95.6</v>
      </c>
    </row>
    <row r="18" spans="1:6" x14ac:dyDescent="0.3">
      <c r="A18" s="43" t="s">
        <v>488</v>
      </c>
      <c r="B18" s="43">
        <v>97</v>
      </c>
    </row>
    <row r="19" spans="1:6" x14ac:dyDescent="0.3">
      <c r="A19" s="43" t="s">
        <v>487</v>
      </c>
      <c r="B19" s="43">
        <v>95</v>
      </c>
    </row>
    <row r="20" spans="1:6" x14ac:dyDescent="0.3">
      <c r="A20" s="43" t="s">
        <v>486</v>
      </c>
      <c r="B20" s="43">
        <v>96</v>
      </c>
    </row>
    <row r="21" spans="1:6" x14ac:dyDescent="0.3">
      <c r="A21" s="43" t="s">
        <v>485</v>
      </c>
      <c r="B21" s="43">
        <v>84</v>
      </c>
    </row>
    <row r="22" spans="1:6" x14ac:dyDescent="0.3">
      <c r="A22" s="10"/>
      <c r="B22" s="10"/>
      <c r="C22" s="13"/>
      <c r="D22" s="10"/>
      <c r="E22" s="10"/>
    </row>
    <row r="23" spans="1:6" ht="28.8" x14ac:dyDescent="0.55000000000000004">
      <c r="A23" s="14"/>
      <c r="B23" s="15"/>
      <c r="C23" s="15"/>
      <c r="D23" s="15"/>
      <c r="E23" s="15"/>
      <c r="F23" s="15"/>
    </row>
    <row r="24" spans="1:6" x14ac:dyDescent="0.3">
      <c r="A24" s="16"/>
      <c r="B24" s="17"/>
      <c r="C24" s="17"/>
      <c r="D24" s="17"/>
      <c r="E24" s="17"/>
      <c r="F24" s="17"/>
    </row>
    <row r="25" spans="1:6" x14ac:dyDescent="0.3">
      <c r="A25" s="7"/>
      <c r="B25" s="7"/>
      <c r="C25" s="7"/>
    </row>
    <row r="26" spans="1:6" x14ac:dyDescent="0.3">
      <c r="C26" s="8"/>
    </row>
    <row r="27" spans="1:6" x14ac:dyDescent="0.3">
      <c r="C27" s="8"/>
    </row>
    <row r="28" spans="1:6" x14ac:dyDescent="0.3">
      <c r="C28" s="8"/>
    </row>
  </sheetData>
  <sheetProtection algorithmName="SHA-512" hashValue="oY6Tnz0hRQ7PF0rdBDxtdnwDJP5kK4OHBIJ3T3WA1I7FjSPZHWsA1Q+HvdWTc2+/Nxd3ZVwfbmTq9gtZ8IKzFA==" saltValue="sxjSlgWN2mb2vkIiow23cQ==" spinCount="100000" sheet="1" objects="1" scenarios="1"/>
  <mergeCells count="1">
    <mergeCell ref="A1:F1"/>
  </mergeCells>
  <conditionalFormatting sqref="B8">
    <cfRule type="cellIs" dxfId="898" priority="48" operator="between">
      <formula>70</formula>
      <formula>0</formula>
    </cfRule>
    <cfRule type="cellIs" dxfId="897" priority="49" operator="between">
      <formula>80</formula>
      <formula>70</formula>
    </cfRule>
    <cfRule type="cellIs" dxfId="896" priority="50" operator="greaterThan">
      <formula>80</formula>
    </cfRule>
  </conditionalFormatting>
  <conditionalFormatting sqref="B9">
    <cfRule type="cellIs" dxfId="895" priority="45" operator="between">
      <formula>70</formula>
      <formula>0</formula>
    </cfRule>
    <cfRule type="cellIs" dxfId="894" priority="46" operator="between">
      <formula>80</formula>
      <formula>70</formula>
    </cfRule>
    <cfRule type="cellIs" dxfId="893" priority="47" operator="greaterThan">
      <formula>80</formula>
    </cfRule>
  </conditionalFormatting>
  <conditionalFormatting sqref="B10">
    <cfRule type="cellIs" dxfId="892" priority="42" operator="between">
      <formula>70</formula>
      <formula>0</formula>
    </cfRule>
    <cfRule type="cellIs" dxfId="891" priority="43" operator="between">
      <formula>80</formula>
      <formula>70</formula>
    </cfRule>
    <cfRule type="cellIs" dxfId="890" priority="44" operator="greaterThan">
      <formula>80</formula>
    </cfRule>
  </conditionalFormatting>
  <conditionalFormatting sqref="B11">
    <cfRule type="cellIs" dxfId="889" priority="39" operator="between">
      <formula>70</formula>
      <formula>0</formula>
    </cfRule>
    <cfRule type="cellIs" dxfId="888" priority="40" operator="between">
      <formula>80</formula>
      <formula>70</formula>
    </cfRule>
    <cfRule type="cellIs" dxfId="887" priority="41" operator="greaterThan">
      <formula>80</formula>
    </cfRule>
  </conditionalFormatting>
  <conditionalFormatting sqref="B12">
    <cfRule type="cellIs" dxfId="886" priority="36" operator="between">
      <formula>70</formula>
      <formula>0</formula>
    </cfRule>
    <cfRule type="cellIs" dxfId="885" priority="37" operator="between">
      <formula>80</formula>
      <formula>70</formula>
    </cfRule>
    <cfRule type="cellIs" dxfId="884" priority="38" operator="greaterThan">
      <formula>80</formula>
    </cfRule>
  </conditionalFormatting>
  <conditionalFormatting sqref="B21">
    <cfRule type="cellIs" dxfId="883" priority="9" operator="between">
      <formula>70</formula>
      <formula>0</formula>
    </cfRule>
    <cfRule type="cellIs" dxfId="882" priority="10" operator="between">
      <formula>80</formula>
      <formula>70</formula>
    </cfRule>
    <cfRule type="cellIs" dxfId="881" priority="11" operator="greaterThan">
      <formula>80</formula>
    </cfRule>
  </conditionalFormatting>
  <conditionalFormatting sqref="B13">
    <cfRule type="cellIs" dxfId="880" priority="33" operator="between">
      <formula>70</formula>
      <formula>0</formula>
    </cfRule>
    <cfRule type="cellIs" dxfId="879" priority="34" operator="between">
      <formula>80</formula>
      <formula>70</formula>
    </cfRule>
    <cfRule type="cellIs" dxfId="878" priority="35" operator="greaterThan">
      <formula>80</formula>
    </cfRule>
  </conditionalFormatting>
  <conditionalFormatting sqref="B14">
    <cfRule type="cellIs" dxfId="877" priority="30" operator="between">
      <formula>70</formula>
      <formula>0</formula>
    </cfRule>
    <cfRule type="cellIs" dxfId="876" priority="31" operator="between">
      <formula>80</formula>
      <formula>70</formula>
    </cfRule>
    <cfRule type="cellIs" dxfId="875" priority="32" operator="greaterThan">
      <formula>80</formula>
    </cfRule>
  </conditionalFormatting>
  <conditionalFormatting sqref="B15">
    <cfRule type="cellIs" dxfId="874" priority="27" operator="between">
      <formula>70</formula>
      <formula>0</formula>
    </cfRule>
    <cfRule type="cellIs" dxfId="873" priority="28" operator="between">
      <formula>80</formula>
      <formula>70</formula>
    </cfRule>
    <cfRule type="cellIs" dxfId="872" priority="29" operator="greaterThan">
      <formula>80</formula>
    </cfRule>
  </conditionalFormatting>
  <conditionalFormatting sqref="B16">
    <cfRule type="cellIs" dxfId="871" priority="24" operator="between">
      <formula>70</formula>
      <formula>0</formula>
    </cfRule>
    <cfRule type="cellIs" dxfId="870" priority="25" operator="between">
      <formula>80</formula>
      <formula>70</formula>
    </cfRule>
    <cfRule type="cellIs" dxfId="869" priority="26" operator="greaterThan">
      <formula>80</formula>
    </cfRule>
  </conditionalFormatting>
  <conditionalFormatting sqref="B17">
    <cfRule type="cellIs" dxfId="868" priority="21" operator="between">
      <formula>70</formula>
      <formula>0</formula>
    </cfRule>
    <cfRule type="cellIs" dxfId="867" priority="22" operator="between">
      <formula>80</formula>
      <formula>70</formula>
    </cfRule>
    <cfRule type="cellIs" dxfId="866" priority="23" operator="greaterThan">
      <formula>80</formula>
    </cfRule>
  </conditionalFormatting>
  <conditionalFormatting sqref="B18">
    <cfRule type="cellIs" dxfId="865" priority="18" operator="between">
      <formula>70</formula>
      <formula>0</formula>
    </cfRule>
    <cfRule type="cellIs" dxfId="864" priority="19" operator="between">
      <formula>80</formula>
      <formula>70</formula>
    </cfRule>
    <cfRule type="cellIs" dxfId="863" priority="20" operator="greaterThan">
      <formula>80</formula>
    </cfRule>
  </conditionalFormatting>
  <conditionalFormatting sqref="B19">
    <cfRule type="cellIs" dxfId="862" priority="15" operator="between">
      <formula>70</formula>
      <formula>0</formula>
    </cfRule>
    <cfRule type="cellIs" dxfId="861" priority="16" operator="between">
      <formula>80</formula>
      <formula>70</formula>
    </cfRule>
    <cfRule type="cellIs" dxfId="860" priority="17" operator="greaterThan">
      <formula>80</formula>
    </cfRule>
  </conditionalFormatting>
  <conditionalFormatting sqref="B20">
    <cfRule type="cellIs" dxfId="859" priority="12" operator="between">
      <formula>70</formula>
      <formula>0</formula>
    </cfRule>
    <cfRule type="cellIs" dxfId="858" priority="13" operator="between">
      <formula>80</formula>
      <formula>70</formula>
    </cfRule>
    <cfRule type="cellIs" dxfId="857" priority="14" operator="greaterThan">
      <formula>80</formula>
    </cfRule>
  </conditionalFormatting>
  <conditionalFormatting sqref="B3:B4">
    <cfRule type="cellIs" dxfId="856" priority="6" operator="lessThan">
      <formula>70</formula>
    </cfRule>
    <cfRule type="cellIs" dxfId="855" priority="7" operator="between">
      <formula>80</formula>
      <formula>70</formula>
    </cfRule>
    <cfRule type="cellIs" dxfId="854" priority="8" operator="greaterThan">
      <formula>80</formula>
    </cfRule>
  </conditionalFormatting>
  <conditionalFormatting sqref="D5">
    <cfRule type="timePeriod" dxfId="853" priority="1" timePeriod="lastMonth">
      <formula>AND(MONTH(D5)=MONTH(EDATE(TODAY(),0-1)),YEAR(D5)=YEAR(EDATE(TODAY(),0-1)))</formula>
    </cfRule>
    <cfRule type="timePeriod" dxfId="852" priority="2" timePeriod="yesterday">
      <formula>FLOOR(D5,1)=TODAY()-1</formula>
    </cfRule>
  </conditionalFormatting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96A2-F46D-4152-A2C8-2CA9D94AD605}">
  <sheetPr>
    <tabColor theme="4" tint="-0.249977111117893"/>
  </sheetPr>
  <dimension ref="A1:F34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61" t="s">
        <v>730</v>
      </c>
      <c r="B1" s="161"/>
      <c r="C1" s="161"/>
      <c r="D1" s="161"/>
      <c r="E1" s="161"/>
      <c r="F1" s="161"/>
    </row>
    <row r="2" spans="1:6" ht="15" thickBot="1" x14ac:dyDescent="0.35">
      <c r="A2" s="79"/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AVERAGE(B7:B18)</f>
        <v>90.290909090909082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AVERAGE(B8:B12)</f>
        <v>85.06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41091</v>
      </c>
      <c r="C5" s="73" t="s">
        <v>448</v>
      </c>
      <c r="D5" s="98">
        <v>43646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x14ac:dyDescent="0.3">
      <c r="A8" s="43" t="s">
        <v>551</v>
      </c>
      <c r="B8" s="43">
        <v>72.5</v>
      </c>
    </row>
    <row r="9" spans="1:6" x14ac:dyDescent="0.3">
      <c r="A9" s="43" t="s">
        <v>678</v>
      </c>
      <c r="B9" s="43">
        <v>74.400000000000006</v>
      </c>
    </row>
    <row r="10" spans="1:6" x14ac:dyDescent="0.3">
      <c r="A10" s="43" t="s">
        <v>677</v>
      </c>
      <c r="B10" s="43">
        <v>90.8</v>
      </c>
    </row>
    <row r="11" spans="1:6" x14ac:dyDescent="0.3">
      <c r="A11" s="43" t="s">
        <v>676</v>
      </c>
      <c r="B11" s="43">
        <v>94.3</v>
      </c>
    </row>
    <row r="12" spans="1:6" x14ac:dyDescent="0.3">
      <c r="A12" s="43" t="s">
        <v>675</v>
      </c>
      <c r="B12" s="43">
        <v>93.3</v>
      </c>
    </row>
    <row r="13" spans="1:6" x14ac:dyDescent="0.3">
      <c r="A13" s="43" t="s">
        <v>674</v>
      </c>
      <c r="B13" s="43">
        <v>95.8</v>
      </c>
    </row>
    <row r="14" spans="1:6" x14ac:dyDescent="0.3">
      <c r="A14" s="43" t="s">
        <v>673</v>
      </c>
      <c r="B14" s="43">
        <v>94.8</v>
      </c>
    </row>
    <row r="15" spans="1:6" x14ac:dyDescent="0.3">
      <c r="A15" s="43" t="s">
        <v>672</v>
      </c>
      <c r="B15" s="43">
        <v>94.8</v>
      </c>
    </row>
    <row r="16" spans="1:6" x14ac:dyDescent="0.3">
      <c r="A16" s="43" t="s">
        <v>671</v>
      </c>
      <c r="B16" s="43">
        <v>96.5</v>
      </c>
    </row>
    <row r="17" spans="1:2" x14ac:dyDescent="0.3">
      <c r="A17" s="43" t="s">
        <v>670</v>
      </c>
      <c r="B17" s="43">
        <v>98</v>
      </c>
    </row>
    <row r="18" spans="1:2" x14ac:dyDescent="0.3">
      <c r="A18" s="43" t="s">
        <v>669</v>
      </c>
      <c r="B18" s="43">
        <v>88</v>
      </c>
    </row>
    <row r="19" spans="1:2" x14ac:dyDescent="0.3">
      <c r="A19" s="43" t="s">
        <v>668</v>
      </c>
      <c r="B19" s="43">
        <v>94</v>
      </c>
    </row>
    <row r="20" spans="1:2" x14ac:dyDescent="0.3">
      <c r="A20" s="43" t="s">
        <v>667</v>
      </c>
      <c r="B20" s="43">
        <v>88</v>
      </c>
    </row>
    <row r="21" spans="1:2" x14ac:dyDescent="0.3">
      <c r="A21" s="43" t="s">
        <v>666</v>
      </c>
      <c r="B21" s="43">
        <v>86</v>
      </c>
    </row>
    <row r="22" spans="1:2" x14ac:dyDescent="0.3">
      <c r="A22" s="43"/>
      <c r="B22" s="43"/>
    </row>
    <row r="23" spans="1:2" x14ac:dyDescent="0.3">
      <c r="A23" s="43"/>
      <c r="B23" s="43"/>
    </row>
    <row r="24" spans="1:2" x14ac:dyDescent="0.3">
      <c r="A24" s="43"/>
      <c r="B24" s="43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</sheetData>
  <sheetProtection algorithmName="SHA-512" hashValue="DNHv7lAr1na3RBRqD67eqVL3uCffQvtO3kEfzxeOUPd9n/eyXpjqUQJwMDwTmvI8NDmEIHr1YOygfGSiajm3bg==" saltValue="mgLKCylxBsA0/TSrq7tXug==" spinCount="100000" sheet="1" objects="1" scenarios="1"/>
  <mergeCells count="1">
    <mergeCell ref="A1:F1"/>
  </mergeCells>
  <conditionalFormatting sqref="B3">
    <cfRule type="cellIs" dxfId="168" priority="7" operator="lessThan">
      <formula>70</formula>
    </cfRule>
    <cfRule type="cellIs" dxfId="167" priority="8" operator="between">
      <formula>80</formula>
      <formula>70</formula>
    </cfRule>
    <cfRule type="cellIs" dxfId="166" priority="9" operator="greaterThan">
      <formula>80</formula>
    </cfRule>
  </conditionalFormatting>
  <conditionalFormatting sqref="B4">
    <cfRule type="cellIs" dxfId="165" priority="4" operator="lessThan">
      <formula>70</formula>
    </cfRule>
    <cfRule type="cellIs" dxfId="164" priority="5" operator="between">
      <formula>80</formula>
      <formula>70</formula>
    </cfRule>
    <cfRule type="cellIs" dxfId="163" priority="6" operator="greaterThan">
      <formula>80</formula>
    </cfRule>
  </conditionalFormatting>
  <conditionalFormatting sqref="B8:B24">
    <cfRule type="cellIs" dxfId="162" priority="2" operator="greaterThan">
      <formula>80</formula>
    </cfRule>
    <cfRule type="cellIs" dxfId="161" priority="3" operator="greaterThan">
      <formula>80</formula>
    </cfRule>
  </conditionalFormatting>
  <conditionalFormatting sqref="B8:B9">
    <cfRule type="cellIs" dxfId="160" priority="1" operator="between">
      <formula>70</formula>
      <formula>80</formula>
    </cfRule>
  </conditionalFormatting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1FCA-35FB-4D89-9389-FE7735B5516C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404</v>
      </c>
      <c r="B1" s="159"/>
      <c r="C1" s="159"/>
      <c r="D1" s="159"/>
      <c r="E1" s="159"/>
      <c r="F1" s="159"/>
    </row>
    <row r="2" spans="1:6" ht="15" thickBot="1" x14ac:dyDescent="0.35">
      <c r="A2" s="78" t="s">
        <v>62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AVERAGE(B7:B54)</f>
        <v>76.857142857142861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75.766666666666666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41821</v>
      </c>
      <c r="C5" s="73" t="s">
        <v>448</v>
      </c>
      <c r="D5" s="98">
        <v>44375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x14ac:dyDescent="0.3">
      <c r="A8" s="43" t="s">
        <v>434</v>
      </c>
      <c r="B8" s="43">
        <v>80.900000000000006</v>
      </c>
      <c r="C8" s="93"/>
      <c r="D8" s="93"/>
      <c r="E8" s="93"/>
    </row>
    <row r="9" spans="1:6" x14ac:dyDescent="0.3">
      <c r="A9" s="43" t="s">
        <v>248</v>
      </c>
      <c r="B9" s="43">
        <v>82.2</v>
      </c>
    </row>
    <row r="10" spans="1:6" x14ac:dyDescent="0.3">
      <c r="A10" s="43" t="s">
        <v>173</v>
      </c>
      <c r="B10" s="43">
        <v>83</v>
      </c>
    </row>
    <row r="11" spans="1:6" x14ac:dyDescent="0.3">
      <c r="A11" s="43" t="s">
        <v>247</v>
      </c>
      <c r="B11" s="43">
        <v>70.2</v>
      </c>
    </row>
    <row r="12" spans="1:6" x14ac:dyDescent="0.3">
      <c r="A12" s="43" t="s">
        <v>175</v>
      </c>
      <c r="B12" s="43">
        <v>65</v>
      </c>
    </row>
    <row r="13" spans="1:6" x14ac:dyDescent="0.3">
      <c r="A13" s="43" t="s">
        <v>246</v>
      </c>
      <c r="B13" s="43">
        <v>73.3</v>
      </c>
    </row>
    <row r="14" spans="1:6" x14ac:dyDescent="0.3">
      <c r="A14" s="43" t="s">
        <v>177</v>
      </c>
      <c r="B14" s="43">
        <v>72</v>
      </c>
    </row>
    <row r="15" spans="1:6" x14ac:dyDescent="0.3">
      <c r="A15" s="43" t="s">
        <v>184</v>
      </c>
      <c r="B15" s="43">
        <v>71</v>
      </c>
    </row>
    <row r="16" spans="1:6" x14ac:dyDescent="0.3">
      <c r="A16" s="43" t="s">
        <v>245</v>
      </c>
      <c r="B16" s="43">
        <v>62.9</v>
      </c>
    </row>
    <row r="17" spans="1:2" x14ac:dyDescent="0.3">
      <c r="A17" s="43" t="s">
        <v>182</v>
      </c>
      <c r="B17" s="43">
        <v>70.900000000000006</v>
      </c>
    </row>
    <row r="18" spans="1:2" x14ac:dyDescent="0.3">
      <c r="A18" s="43" t="s">
        <v>181</v>
      </c>
      <c r="B18" s="43">
        <v>88.8</v>
      </c>
    </row>
    <row r="19" spans="1:2" x14ac:dyDescent="0.3">
      <c r="A19" s="43" t="s">
        <v>180</v>
      </c>
      <c r="B19" s="43">
        <v>89.5</v>
      </c>
    </row>
    <row r="20" spans="1:2" x14ac:dyDescent="0.3">
      <c r="A20" s="43" t="s">
        <v>179</v>
      </c>
      <c r="B20" s="43">
        <v>80.599999999999994</v>
      </c>
    </row>
    <row r="21" spans="1:2" x14ac:dyDescent="0.3">
      <c r="A21" s="43" t="s">
        <v>178</v>
      </c>
      <c r="B21" s="43">
        <v>85.7</v>
      </c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</sheetData>
  <sheetProtection algorithmName="SHA-512" hashValue="/TGYlLZawUYlGfQDf+SX2N4f1gwerTdDyM3ugkw4X4W26zVp6P4s6TiXtC+/N/E9HpL0d4jTlfzm9dJZBMFQFg==" saltValue="sdghCzGOlhAOL+yKgq/lyQ==" spinCount="100000" sheet="1" objects="1" scenarios="1"/>
  <mergeCells count="1">
    <mergeCell ref="A1:F1"/>
  </mergeCells>
  <conditionalFormatting sqref="B3">
    <cfRule type="cellIs" dxfId="159" priority="10" operator="lessThan">
      <formula>70</formula>
    </cfRule>
    <cfRule type="cellIs" dxfId="158" priority="11" operator="between">
      <formula>80</formula>
      <formula>70</formula>
    </cfRule>
    <cfRule type="cellIs" dxfId="157" priority="12" operator="greaterThan">
      <formula>80</formula>
    </cfRule>
  </conditionalFormatting>
  <conditionalFormatting sqref="B4">
    <cfRule type="cellIs" dxfId="156" priority="7" operator="lessThan">
      <formula>70</formula>
    </cfRule>
    <cfRule type="cellIs" dxfId="155" priority="8" operator="between">
      <formula>80</formula>
      <formula>70</formula>
    </cfRule>
    <cfRule type="cellIs" dxfId="154" priority="9" operator="greaterThan">
      <formula>80</formula>
    </cfRule>
  </conditionalFormatting>
  <conditionalFormatting sqref="B9:B21">
    <cfRule type="cellIs" dxfId="153" priority="4" operator="between">
      <formula>70</formula>
      <formula>80</formula>
    </cfRule>
    <cfRule type="cellIs" dxfId="152" priority="5" operator="lessThan">
      <formula>70</formula>
    </cfRule>
    <cfRule type="cellIs" dxfId="151" priority="6" operator="greaterThan">
      <formula>80</formula>
    </cfRule>
  </conditionalFormatting>
  <conditionalFormatting sqref="B8">
    <cfRule type="cellIs" dxfId="150" priority="1" operator="between">
      <formula>70</formula>
      <formula>80</formula>
    </cfRule>
    <cfRule type="cellIs" dxfId="149" priority="2" operator="lessThan">
      <formula>70</formula>
    </cfRule>
    <cfRule type="cellIs" dxfId="148" priority="3" operator="greaterThan">
      <formula>80</formula>
    </cfRule>
  </conditionalFormatting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C16C-128B-476B-A410-E758424C7E27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2.33203125" bestFit="1" customWidth="1"/>
  </cols>
  <sheetData>
    <row r="1" spans="1:6" ht="29.4" thickBot="1" x14ac:dyDescent="0.6">
      <c r="A1" s="159" t="s">
        <v>841</v>
      </c>
      <c r="B1" s="159"/>
      <c r="C1" s="159"/>
      <c r="D1" s="159"/>
      <c r="E1" s="159"/>
      <c r="F1" s="159"/>
    </row>
    <row r="2" spans="1:6" ht="15" thickBot="1" x14ac:dyDescent="0.35">
      <c r="A2" s="78" t="s">
        <v>64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82.893749999999997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86.366666666666674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41645</v>
      </c>
      <c r="C5" s="73" t="s">
        <v>448</v>
      </c>
      <c r="D5" s="98">
        <v>46756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4.2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481</v>
      </c>
      <c r="B9" s="43">
        <v>90.3</v>
      </c>
      <c r="C9" s="99"/>
      <c r="D9" s="99"/>
      <c r="E9" s="99"/>
    </row>
    <row r="10" spans="1:6" x14ac:dyDescent="0.3">
      <c r="A10" s="43" t="s">
        <v>443</v>
      </c>
      <c r="B10" s="43">
        <v>94.2</v>
      </c>
      <c r="C10" s="93"/>
      <c r="D10" s="93"/>
      <c r="E10" s="93"/>
    </row>
    <row r="11" spans="1:6" x14ac:dyDescent="0.3">
      <c r="A11" s="43" t="s">
        <v>376</v>
      </c>
      <c r="B11" s="43">
        <v>74.8</v>
      </c>
    </row>
    <row r="12" spans="1:6" x14ac:dyDescent="0.3">
      <c r="A12" s="43" t="s">
        <v>375</v>
      </c>
      <c r="B12" s="43">
        <v>83.9</v>
      </c>
    </row>
    <row r="13" spans="1:6" x14ac:dyDescent="0.3">
      <c r="A13" s="43" t="s">
        <v>374</v>
      </c>
      <c r="B13" s="43">
        <v>87.5</v>
      </c>
    </row>
    <row r="14" spans="1:6" x14ac:dyDescent="0.3">
      <c r="A14" s="43" t="s">
        <v>373</v>
      </c>
      <c r="B14" s="43">
        <v>87.5</v>
      </c>
    </row>
    <row r="15" spans="1:6" x14ac:dyDescent="0.3">
      <c r="A15" s="43" t="s">
        <v>372</v>
      </c>
      <c r="B15" s="43">
        <v>90</v>
      </c>
    </row>
    <row r="16" spans="1:6" x14ac:dyDescent="0.3">
      <c r="A16" s="43" t="s">
        <v>371</v>
      </c>
      <c r="B16" s="43">
        <v>91.8</v>
      </c>
    </row>
    <row r="17" spans="1:2" x14ac:dyDescent="0.3">
      <c r="A17" s="43" t="s">
        <v>370</v>
      </c>
      <c r="B17" s="43">
        <v>88.8</v>
      </c>
    </row>
    <row r="18" spans="1:2" x14ac:dyDescent="0.3">
      <c r="A18" s="43" t="s">
        <v>369</v>
      </c>
      <c r="B18" s="43">
        <v>86.3</v>
      </c>
    </row>
    <row r="19" spans="1:2" x14ac:dyDescent="0.3">
      <c r="A19" s="43" t="s">
        <v>368</v>
      </c>
      <c r="B19" s="43">
        <v>73.7</v>
      </c>
    </row>
    <row r="20" spans="1:2" x14ac:dyDescent="0.3">
      <c r="A20" s="43" t="s">
        <v>367</v>
      </c>
      <c r="B20" s="43">
        <v>71.5</v>
      </c>
    </row>
    <row r="21" spans="1:2" x14ac:dyDescent="0.3">
      <c r="A21" s="43" t="s">
        <v>366</v>
      </c>
      <c r="B21" s="43">
        <v>64.8</v>
      </c>
    </row>
    <row r="22" spans="1:2" x14ac:dyDescent="0.3">
      <c r="A22" s="43" t="s">
        <v>365</v>
      </c>
      <c r="B22" s="43">
        <v>78.7</v>
      </c>
    </row>
    <row r="23" spans="1:2" x14ac:dyDescent="0.3">
      <c r="A23" s="43" t="s">
        <v>364</v>
      </c>
      <c r="B23" s="43">
        <v>80.5</v>
      </c>
    </row>
    <row r="24" spans="1:2" x14ac:dyDescent="0.3">
      <c r="A24" s="43" t="s">
        <v>363</v>
      </c>
      <c r="B24" s="43">
        <v>82</v>
      </c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5HWLXWo40J0zUkId7ZB0f1B7SN9irUkExFp3913scWmaTaUKKuP2cSwS8HpTjMho3DzjCTbPAgaVuS/+ONc+9Q==" saltValue="xXbaTwNSj0OOsWrq+Piz1g==" spinCount="100000" sheet="1" objects="1" scenarios="1"/>
  <mergeCells count="1">
    <mergeCell ref="A1:F1"/>
  </mergeCells>
  <conditionalFormatting sqref="B3">
    <cfRule type="cellIs" dxfId="147" priority="10" operator="lessThan">
      <formula>70</formula>
    </cfRule>
    <cfRule type="cellIs" dxfId="146" priority="11" operator="between">
      <formula>80</formula>
      <formula>70</formula>
    </cfRule>
    <cfRule type="cellIs" dxfId="145" priority="12" operator="greaterThan">
      <formula>80</formula>
    </cfRule>
  </conditionalFormatting>
  <conditionalFormatting sqref="B4">
    <cfRule type="cellIs" dxfId="144" priority="7" operator="lessThan">
      <formula>70</formula>
    </cfRule>
    <cfRule type="cellIs" dxfId="143" priority="8" operator="between">
      <formula>80</formula>
      <formula>70</formula>
    </cfRule>
    <cfRule type="cellIs" dxfId="142" priority="9" operator="greaterThan">
      <formula>80</formula>
    </cfRule>
  </conditionalFormatting>
  <conditionalFormatting sqref="B11:B24">
    <cfRule type="cellIs" dxfId="141" priority="4" operator="between">
      <formula>70</formula>
      <formula>80</formula>
    </cfRule>
    <cfRule type="cellIs" dxfId="140" priority="5" operator="lessThan">
      <formula>70</formula>
    </cfRule>
    <cfRule type="cellIs" dxfId="139" priority="6" operator="greaterThan">
      <formula>80</formula>
    </cfRule>
  </conditionalFormatting>
  <conditionalFormatting sqref="B9:B10">
    <cfRule type="cellIs" dxfId="138" priority="1" operator="between">
      <formula>70</formula>
      <formula>80</formula>
    </cfRule>
    <cfRule type="cellIs" dxfId="137" priority="2" operator="lessThan">
      <formula>70</formula>
    </cfRule>
    <cfRule type="cellIs" dxfId="136" priority="3" operator="greaterThan">
      <formula>80</formula>
    </cfRule>
  </conditionalFormatting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064A-5E24-4EB2-BA9E-BC365C2A412E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405</v>
      </c>
      <c r="B1" s="159"/>
      <c r="C1" s="159"/>
      <c r="D1" s="159"/>
      <c r="E1" s="159"/>
      <c r="F1" s="159"/>
    </row>
    <row r="2" spans="1:6" ht="15" thickBot="1" x14ac:dyDescent="0.35">
      <c r="A2" s="78" t="s">
        <v>65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AVERAGE(B7:B55)</f>
        <v>85.464285714285708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80.666666666666657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42005</v>
      </c>
      <c r="C5" s="73" t="s">
        <v>448</v>
      </c>
      <c r="D5" s="98">
        <v>44924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s="100" customFormat="1" x14ac:dyDescent="0.3">
      <c r="A8" s="99" t="s">
        <v>463</v>
      </c>
      <c r="B8" s="43">
        <v>66.8</v>
      </c>
      <c r="C8" s="99"/>
      <c r="D8" s="99"/>
      <c r="E8" s="99"/>
    </row>
    <row r="9" spans="1:6" x14ac:dyDescent="0.3">
      <c r="A9" s="43" t="s">
        <v>409</v>
      </c>
      <c r="B9" s="43">
        <v>85.5</v>
      </c>
      <c r="C9" s="93"/>
      <c r="D9" s="93"/>
      <c r="E9" s="93"/>
    </row>
    <row r="10" spans="1:6" x14ac:dyDescent="0.3">
      <c r="A10" s="43" t="s">
        <v>138</v>
      </c>
      <c r="B10" s="43">
        <v>88.2</v>
      </c>
    </row>
    <row r="11" spans="1:6" x14ac:dyDescent="0.3">
      <c r="A11" s="43" t="s">
        <v>137</v>
      </c>
      <c r="B11" s="43">
        <v>84.9</v>
      </c>
    </row>
    <row r="12" spans="1:6" x14ac:dyDescent="0.3">
      <c r="A12" s="43" t="s">
        <v>136</v>
      </c>
      <c r="B12" s="43">
        <v>79.900000000000006</v>
      </c>
    </row>
    <row r="13" spans="1:6" x14ac:dyDescent="0.3">
      <c r="A13" s="43" t="s">
        <v>135</v>
      </c>
      <c r="B13" s="43">
        <v>78.7</v>
      </c>
    </row>
    <row r="14" spans="1:6" x14ac:dyDescent="0.3">
      <c r="A14" s="43" t="s">
        <v>134</v>
      </c>
      <c r="B14" s="43">
        <v>83.5</v>
      </c>
    </row>
    <row r="15" spans="1:6" x14ac:dyDescent="0.3">
      <c r="A15" s="43" t="s">
        <v>133</v>
      </c>
      <c r="B15" s="43">
        <v>95.1</v>
      </c>
    </row>
    <row r="16" spans="1:6" x14ac:dyDescent="0.3">
      <c r="A16" s="43" t="s">
        <v>132</v>
      </c>
      <c r="B16" s="43">
        <v>72.400000000000006</v>
      </c>
    </row>
    <row r="17" spans="1:2" x14ac:dyDescent="0.3">
      <c r="A17" s="43" t="s">
        <v>131</v>
      </c>
      <c r="B17" s="43">
        <v>91.3</v>
      </c>
    </row>
    <row r="18" spans="1:2" x14ac:dyDescent="0.3">
      <c r="A18" s="43" t="s">
        <v>130</v>
      </c>
      <c r="B18" s="43">
        <v>95</v>
      </c>
    </row>
    <row r="19" spans="1:2" x14ac:dyDescent="0.3">
      <c r="A19" s="43" t="s">
        <v>129</v>
      </c>
      <c r="B19" s="43">
        <v>95.9</v>
      </c>
    </row>
    <row r="20" spans="1:2" x14ac:dyDescent="0.3">
      <c r="A20" s="43" t="s">
        <v>128</v>
      </c>
      <c r="B20" s="43">
        <v>93.1</v>
      </c>
    </row>
    <row r="21" spans="1:2" x14ac:dyDescent="0.3">
      <c r="A21" s="43" t="s">
        <v>127</v>
      </c>
      <c r="B21" s="43">
        <v>86.2</v>
      </c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P8jRcVqB4lj6G9DD1jGwQZdp2s3Cz8qKxX5BQqMx8fZeJlY802lzjsxKr1CjmtuHBdABaCY7fOEAEkOWuFZPHw==" saltValue="pHrrR0WtwmatWWRV6THcww==" spinCount="100000" sheet="1" objects="1" scenarios="1"/>
  <mergeCells count="1">
    <mergeCell ref="A1:F1"/>
  </mergeCells>
  <conditionalFormatting sqref="B3">
    <cfRule type="cellIs" dxfId="135" priority="10" operator="lessThan">
      <formula>70</formula>
    </cfRule>
    <cfRule type="cellIs" dxfId="134" priority="11" operator="between">
      <formula>80</formula>
      <formula>70</formula>
    </cfRule>
    <cfRule type="cellIs" dxfId="133" priority="12" operator="greaterThan">
      <formula>80</formula>
    </cfRule>
  </conditionalFormatting>
  <conditionalFormatting sqref="B4">
    <cfRule type="cellIs" dxfId="132" priority="7" operator="lessThan">
      <formula>70</formula>
    </cfRule>
    <cfRule type="cellIs" dxfId="131" priority="8" operator="between">
      <formula>80</formula>
      <formula>70</formula>
    </cfRule>
    <cfRule type="cellIs" dxfId="130" priority="9" operator="greaterThan">
      <formula>80</formula>
    </cfRule>
  </conditionalFormatting>
  <conditionalFormatting sqref="B10:B21">
    <cfRule type="cellIs" dxfId="129" priority="4" operator="between">
      <formula>70</formula>
      <formula>80</formula>
    </cfRule>
    <cfRule type="cellIs" dxfId="128" priority="5" operator="lessThan">
      <formula>70</formula>
    </cfRule>
    <cfRule type="cellIs" dxfId="127" priority="6" operator="greaterThan">
      <formula>80</formula>
    </cfRule>
  </conditionalFormatting>
  <conditionalFormatting sqref="B8:B9">
    <cfRule type="cellIs" dxfId="126" priority="1" operator="between">
      <formula>70</formula>
      <formula>80</formula>
    </cfRule>
    <cfRule type="cellIs" dxfId="125" priority="2" operator="lessThan">
      <formula>70</formula>
    </cfRule>
    <cfRule type="cellIs" dxfId="124" priority="3" operator="greaterThan">
      <formula>80</formula>
    </cfRule>
  </conditionalFormatting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D876-4481-40AB-80C9-ECA844C3206F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377</v>
      </c>
      <c r="B1" s="159"/>
      <c r="C1" s="159"/>
      <c r="D1" s="159"/>
      <c r="E1" s="159"/>
      <c r="F1" s="159"/>
    </row>
    <row r="2" spans="1:6" ht="15" thickBot="1" x14ac:dyDescent="0.35">
      <c r="A2" s="78" t="s">
        <v>66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AVERAGE(B7:B54)</f>
        <v>87.218181818181833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87.300000000000011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42552</v>
      </c>
      <c r="C5" s="73" t="s">
        <v>448</v>
      </c>
      <c r="D5" s="98">
        <v>46203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s="100" customFormat="1" x14ac:dyDescent="0.3">
      <c r="A8" s="99" t="s">
        <v>482</v>
      </c>
      <c r="B8" s="43">
        <v>61.3</v>
      </c>
      <c r="C8" s="99"/>
      <c r="D8" s="99"/>
      <c r="E8" s="99"/>
    </row>
    <row r="9" spans="1:6" x14ac:dyDescent="0.3">
      <c r="A9" s="43" t="s">
        <v>429</v>
      </c>
      <c r="B9" s="43">
        <v>93.9</v>
      </c>
      <c r="C9" s="93"/>
      <c r="D9" s="93"/>
      <c r="E9" s="93"/>
    </row>
    <row r="10" spans="1:6" x14ac:dyDescent="0.3">
      <c r="A10" s="43" t="s">
        <v>259</v>
      </c>
      <c r="B10" s="43">
        <v>97</v>
      </c>
    </row>
    <row r="11" spans="1:6" x14ac:dyDescent="0.3">
      <c r="A11" s="43" t="s">
        <v>258</v>
      </c>
      <c r="B11" s="43">
        <v>97</v>
      </c>
    </row>
    <row r="12" spans="1:6" x14ac:dyDescent="0.3">
      <c r="A12" s="43" t="s">
        <v>257</v>
      </c>
      <c r="B12" s="43">
        <v>89.4</v>
      </c>
    </row>
    <row r="13" spans="1:6" x14ac:dyDescent="0.3">
      <c r="A13" s="43" t="s">
        <v>256</v>
      </c>
      <c r="B13" s="43">
        <v>85.2</v>
      </c>
    </row>
    <row r="14" spans="1:6" x14ac:dyDescent="0.3">
      <c r="A14" s="43" t="s">
        <v>255</v>
      </c>
      <c r="B14" s="43">
        <v>81.7</v>
      </c>
    </row>
    <row r="15" spans="1:6" x14ac:dyDescent="0.3">
      <c r="A15" s="43" t="s">
        <v>254</v>
      </c>
      <c r="B15" s="43">
        <v>73.2</v>
      </c>
    </row>
    <row r="16" spans="1:6" x14ac:dyDescent="0.3">
      <c r="A16" s="43" t="s">
        <v>253</v>
      </c>
      <c r="B16" s="43">
        <v>88.5</v>
      </c>
    </row>
    <row r="17" spans="1:2" x14ac:dyDescent="0.3">
      <c r="A17" s="43" t="s">
        <v>252</v>
      </c>
      <c r="B17" s="43">
        <v>97</v>
      </c>
    </row>
    <row r="18" spans="1:2" x14ac:dyDescent="0.3">
      <c r="A18" s="43" t="s">
        <v>251</v>
      </c>
      <c r="B18" s="43">
        <v>95.2</v>
      </c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jRrSSrzhkHd3B2jc72bQHZm8dDYkzRg6ZFPUSlvuaKPzX3+CtTORBnP54Fcw9EXl9E5nbqFSYN1jj3Kd1Ihm1Q==" saltValue="oh5DKgyaxNtXOQuaziIl5w==" spinCount="100000" sheet="1" objects="1" scenarios="1"/>
  <mergeCells count="1">
    <mergeCell ref="A1:F1"/>
  </mergeCells>
  <conditionalFormatting sqref="B3">
    <cfRule type="cellIs" dxfId="123" priority="10" operator="lessThan">
      <formula>70</formula>
    </cfRule>
    <cfRule type="cellIs" dxfId="122" priority="11" operator="between">
      <formula>80</formula>
      <formula>70</formula>
    </cfRule>
    <cfRule type="cellIs" dxfId="121" priority="12" operator="greaterThan">
      <formula>80</formula>
    </cfRule>
  </conditionalFormatting>
  <conditionalFormatting sqref="B4">
    <cfRule type="cellIs" dxfId="120" priority="7" operator="lessThan">
      <formula>70</formula>
    </cfRule>
    <cfRule type="cellIs" dxfId="119" priority="8" operator="between">
      <formula>80</formula>
      <formula>70</formula>
    </cfRule>
    <cfRule type="cellIs" dxfId="118" priority="9" operator="greaterThan">
      <formula>80</formula>
    </cfRule>
  </conditionalFormatting>
  <conditionalFormatting sqref="B10:B18">
    <cfRule type="cellIs" dxfId="117" priority="4" operator="between">
      <formula>70</formula>
      <formula>80</formula>
    </cfRule>
    <cfRule type="cellIs" dxfId="116" priority="5" operator="lessThan">
      <formula>70</formula>
    </cfRule>
    <cfRule type="cellIs" dxfId="115" priority="6" operator="greaterThan">
      <formula>80</formula>
    </cfRule>
  </conditionalFormatting>
  <conditionalFormatting sqref="B8:B9">
    <cfRule type="cellIs" dxfId="114" priority="1" operator="between">
      <formula>70</formula>
      <formula>80</formula>
    </cfRule>
    <cfRule type="cellIs" dxfId="113" priority="2" operator="lessThan">
      <formula>70</formula>
    </cfRule>
    <cfRule type="cellIs" dxfId="112" priority="3" operator="greaterThan">
      <formula>80</formula>
    </cfRule>
  </conditionalFormatting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107B-685D-4858-A204-9EEB128744E6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842</v>
      </c>
      <c r="B1" s="159"/>
      <c r="C1" s="159"/>
      <c r="D1" s="159"/>
      <c r="E1" s="159"/>
      <c r="F1" s="159"/>
    </row>
    <row r="2" spans="1:6" ht="15" thickBot="1" x14ac:dyDescent="0.35">
      <c r="A2" s="78" t="s">
        <v>59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90.35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AVERAGE(B7:B14)</f>
        <v>90.35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43831</v>
      </c>
      <c r="C5" s="73" t="s">
        <v>448</v>
      </c>
      <c r="D5" s="98">
        <v>47482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3.6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476</v>
      </c>
      <c r="B9" s="43">
        <v>92</v>
      </c>
      <c r="C9" s="99"/>
      <c r="D9" s="99"/>
      <c r="E9" s="99"/>
    </row>
    <row r="10" spans="1:6" x14ac:dyDescent="0.3">
      <c r="A10" s="43" t="s">
        <v>432</v>
      </c>
      <c r="B10" s="43">
        <v>91.4</v>
      </c>
      <c r="C10" s="93"/>
      <c r="D10" s="93"/>
      <c r="E10" s="93"/>
    </row>
    <row r="11" spans="1:6" x14ac:dyDescent="0.3">
      <c r="A11" s="43" t="s">
        <v>297</v>
      </c>
      <c r="B11" s="43">
        <v>82.4</v>
      </c>
    </row>
    <row r="12" spans="1:6" x14ac:dyDescent="0.3">
      <c r="A12" s="43" t="s">
        <v>298</v>
      </c>
      <c r="B12" s="43">
        <v>95.6</v>
      </c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9TycvMC9vNZ3gpte3HdJemd9F7ryHJ9ygxhwQH4fvX1WEMhbPvYZc7T1AA58QarWnRNTOq288ry3RYgIrz+ogg==" saltValue="78GDWz4Jdlorw0EiO3jD+w==" spinCount="100000" sheet="1" objects="1" scenarios="1"/>
  <mergeCells count="1">
    <mergeCell ref="A1:F1"/>
  </mergeCells>
  <conditionalFormatting sqref="B3">
    <cfRule type="cellIs" dxfId="111" priority="7" operator="lessThan">
      <formula>70</formula>
    </cfRule>
    <cfRule type="cellIs" dxfId="110" priority="8" operator="between">
      <formula>80</formula>
      <formula>70</formula>
    </cfRule>
    <cfRule type="cellIs" dxfId="109" priority="9" operator="greaterThan">
      <formula>80</formula>
    </cfRule>
  </conditionalFormatting>
  <conditionalFormatting sqref="B4">
    <cfRule type="cellIs" dxfId="108" priority="4" operator="lessThan">
      <formula>70</formula>
    </cfRule>
    <cfRule type="cellIs" dxfId="107" priority="5" operator="between">
      <formula>80</formula>
      <formula>70</formula>
    </cfRule>
    <cfRule type="cellIs" dxfId="106" priority="6" operator="greaterThan">
      <formula>80</formula>
    </cfRule>
  </conditionalFormatting>
  <conditionalFormatting sqref="B11:B12">
    <cfRule type="cellIs" dxfId="105" priority="3" operator="greaterThan">
      <formula>80</formula>
    </cfRule>
  </conditionalFormatting>
  <conditionalFormatting sqref="B9:B10">
    <cfRule type="cellIs" dxfId="104" priority="1" operator="greaterThan">
      <formula>80</formula>
    </cfRule>
  </conditionalFormatting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4E1CF-7A58-47C6-B099-0E4DD2F86956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379</v>
      </c>
      <c r="B1" s="159"/>
      <c r="C1" s="159"/>
      <c r="D1" s="159"/>
      <c r="E1" s="159"/>
      <c r="F1" s="159"/>
    </row>
    <row r="2" spans="1:6" ht="15" thickBot="1" x14ac:dyDescent="0.35">
      <c r="A2" s="77" t="s">
        <v>61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84.066666666666663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AVERAGE(B7:B14)</f>
        <v>84.066666666666663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44013</v>
      </c>
      <c r="C5" s="73" t="s">
        <v>448</v>
      </c>
      <c r="D5" s="98">
        <v>45839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3.6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465</v>
      </c>
      <c r="B9" s="43">
        <v>88.2</v>
      </c>
      <c r="C9" s="99"/>
      <c r="D9" s="99"/>
      <c r="E9" s="99"/>
    </row>
    <row r="10" spans="1:6" x14ac:dyDescent="0.3">
      <c r="A10" s="43" t="s">
        <v>441</v>
      </c>
      <c r="B10" s="43">
        <v>84.5</v>
      </c>
      <c r="C10" s="93"/>
      <c r="D10" s="93"/>
      <c r="E10" s="93"/>
    </row>
    <row r="11" spans="1:6" x14ac:dyDescent="0.3">
      <c r="A11" s="43" t="s">
        <v>153</v>
      </c>
      <c r="B11" s="43">
        <v>79.5</v>
      </c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6qK2fdEW9bHLVpnHd02RPM+667MQU5gfbozsTE0Rr+grdVU1GriLLtwpX+daT0Alv3aNFq89rH4KC0Ks8UZLag==" saltValue="Z37r7/M5px/Yztls1nU15w==" spinCount="100000" sheet="1" objects="1" scenarios="1"/>
  <mergeCells count="1">
    <mergeCell ref="A1:F1"/>
  </mergeCells>
  <conditionalFormatting sqref="B3">
    <cfRule type="cellIs" dxfId="103" priority="10" operator="lessThan">
      <formula>70</formula>
    </cfRule>
    <cfRule type="cellIs" dxfId="102" priority="11" operator="between">
      <formula>80</formula>
      <formula>70</formula>
    </cfRule>
    <cfRule type="cellIs" dxfId="101" priority="12" operator="greaterThan">
      <formula>80</formula>
    </cfRule>
  </conditionalFormatting>
  <conditionalFormatting sqref="B4">
    <cfRule type="cellIs" dxfId="100" priority="7" operator="lessThan">
      <formula>70</formula>
    </cfRule>
    <cfRule type="cellIs" dxfId="99" priority="8" operator="between">
      <formula>80</formula>
      <formula>70</formula>
    </cfRule>
    <cfRule type="cellIs" dxfId="98" priority="9" operator="greaterThan">
      <formula>80</formula>
    </cfRule>
  </conditionalFormatting>
  <conditionalFormatting sqref="B11">
    <cfRule type="cellIs" dxfId="97" priority="4" operator="between">
      <formula>70</formula>
      <formula>80</formula>
    </cfRule>
    <cfRule type="cellIs" dxfId="96" priority="5" operator="lessThan">
      <formula>70</formula>
    </cfRule>
    <cfRule type="cellIs" dxfId="95" priority="6" operator="greaterThan">
      <formula>80</formula>
    </cfRule>
  </conditionalFormatting>
  <conditionalFormatting sqref="B9:B10">
    <cfRule type="cellIs" dxfId="94" priority="1" operator="between">
      <formula>70</formula>
      <formula>80</formula>
    </cfRule>
    <cfRule type="cellIs" dxfId="93" priority="2" operator="lessThan">
      <formula>70</formula>
    </cfRule>
    <cfRule type="cellIs" dxfId="92" priority="3" operator="greaterThan">
      <formula>80</formula>
    </cfRule>
  </conditionalFormatting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79496-D3AA-416C-830C-A86A2E62BE02}">
  <sheetPr>
    <tabColor theme="4" tint="-0.249977111117893"/>
  </sheetPr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731</v>
      </c>
      <c r="B1" s="159"/>
      <c r="C1" s="159"/>
      <c r="D1" s="159"/>
      <c r="E1" s="159"/>
      <c r="F1" s="159"/>
    </row>
    <row r="2" spans="1:6" ht="15" thickBot="1" x14ac:dyDescent="0.35">
      <c r="A2" s="78" t="s">
        <v>59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AVERAGE(B7:B55)</f>
        <v>74.900000000000006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AVERAGE(B8:B13)</f>
        <v>74.900000000000006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43647</v>
      </c>
      <c r="C5" s="73" t="s">
        <v>448</v>
      </c>
      <c r="D5" s="98">
        <v>44011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s="100" customFormat="1" x14ac:dyDescent="0.3">
      <c r="A8" s="43" t="s">
        <v>192</v>
      </c>
      <c r="B8" s="43">
        <v>73.8</v>
      </c>
      <c r="C8" s="99"/>
      <c r="D8" s="99"/>
      <c r="E8" s="99"/>
    </row>
    <row r="9" spans="1:6" x14ac:dyDescent="0.3">
      <c r="A9" s="43" t="s">
        <v>194</v>
      </c>
      <c r="B9" s="43">
        <v>76</v>
      </c>
      <c r="C9" s="105"/>
      <c r="D9" s="105"/>
      <c r="E9" s="105"/>
    </row>
    <row r="10" spans="1:6" x14ac:dyDescent="0.3">
      <c r="A10" s="43"/>
      <c r="B10" s="43"/>
    </row>
    <row r="11" spans="1:6" x14ac:dyDescent="0.3">
      <c r="A11" s="43"/>
      <c r="B11" s="43"/>
    </row>
    <row r="12" spans="1:6" x14ac:dyDescent="0.3">
      <c r="A12" s="105"/>
      <c r="B12" s="105"/>
    </row>
    <row r="13" spans="1:6" x14ac:dyDescent="0.3">
      <c r="A13" s="105"/>
      <c r="B13" s="105"/>
    </row>
    <row r="14" spans="1:6" x14ac:dyDescent="0.3">
      <c r="A14" s="105"/>
      <c r="B14" s="105"/>
    </row>
    <row r="15" spans="1:6" x14ac:dyDescent="0.3">
      <c r="A15" s="105"/>
      <c r="B15" s="105"/>
    </row>
    <row r="16" spans="1:6" x14ac:dyDescent="0.3">
      <c r="A16" s="105"/>
      <c r="B16" s="105"/>
    </row>
    <row r="17" spans="1:2" x14ac:dyDescent="0.3">
      <c r="A17" s="105"/>
      <c r="B17" s="105"/>
    </row>
    <row r="18" spans="1:2" x14ac:dyDescent="0.3">
      <c r="A18" s="105"/>
      <c r="B18" s="105"/>
    </row>
    <row r="19" spans="1:2" x14ac:dyDescent="0.3">
      <c r="A19" s="105"/>
      <c r="B19" s="105"/>
    </row>
    <row r="20" spans="1:2" x14ac:dyDescent="0.3">
      <c r="A20" s="105"/>
      <c r="B20" s="105"/>
    </row>
    <row r="21" spans="1:2" x14ac:dyDescent="0.3">
      <c r="A21" s="105"/>
      <c r="B21" s="105"/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  <row r="35" spans="1:2" x14ac:dyDescent="0.3">
      <c r="A35" s="105"/>
      <c r="B35" s="105"/>
    </row>
    <row r="36" spans="1:2" x14ac:dyDescent="0.3">
      <c r="A36" s="105"/>
      <c r="B36" s="105"/>
    </row>
  </sheetData>
  <sheetProtection algorithmName="SHA-512" hashValue="OeGpKecK2jmFuC4Y2UFVoh4bFgEeoMRQmYwT8m/fAfewaqI3XWsIgGjP3taYKejSWt0S0m+o9Eg/4EEf+TQQfQ==" saltValue="LGBynaohM0bpAIXbUVgJjg==" spinCount="100000" sheet="1" objects="1" scenarios="1"/>
  <mergeCells count="1">
    <mergeCell ref="A1:F1"/>
  </mergeCells>
  <conditionalFormatting sqref="B3">
    <cfRule type="cellIs" dxfId="91" priority="7" operator="lessThan">
      <formula>70</formula>
    </cfRule>
    <cfRule type="cellIs" dxfId="90" priority="8" operator="between">
      <formula>80</formula>
      <formula>70</formula>
    </cfRule>
    <cfRule type="cellIs" dxfId="89" priority="9" operator="greaterThan">
      <formula>80</formula>
    </cfRule>
  </conditionalFormatting>
  <conditionalFormatting sqref="B4">
    <cfRule type="cellIs" dxfId="88" priority="4" operator="lessThan">
      <formula>70</formula>
    </cfRule>
    <cfRule type="cellIs" dxfId="87" priority="5" operator="between">
      <formula>80</formula>
      <formula>70</formula>
    </cfRule>
    <cfRule type="cellIs" dxfId="86" priority="6" operator="greaterThan">
      <formula>80</formula>
    </cfRule>
  </conditionalFormatting>
  <conditionalFormatting sqref="B10:B11">
    <cfRule type="cellIs" dxfId="85" priority="3" operator="greaterThan">
      <formula>80</formula>
    </cfRule>
  </conditionalFormatting>
  <conditionalFormatting sqref="B8:B9">
    <cfRule type="cellIs" dxfId="84" priority="1" operator="between">
      <formula>70</formula>
      <formula>80</formula>
    </cfRule>
    <cfRule type="cellIs" dxfId="83" priority="2" operator="greaterThan">
      <formula>80</formula>
    </cfRule>
  </conditionalFormatting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A31E-8763-4710-BF35-B77872CCC833}"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" bestFit="1" customWidth="1"/>
  </cols>
  <sheetData>
    <row r="1" spans="1:6" ht="29.4" thickBot="1" x14ac:dyDescent="0.6">
      <c r="A1" s="159" t="s">
        <v>844</v>
      </c>
      <c r="B1" s="159"/>
      <c r="C1" s="159"/>
      <c r="D1" s="159"/>
      <c r="E1" s="159"/>
      <c r="F1" s="159"/>
    </row>
    <row r="2" spans="1:6" ht="15" thickBot="1" x14ac:dyDescent="0.35">
      <c r="A2" s="77" t="s">
        <v>61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82">
        <f>AVERAGE(B7:B40)</f>
        <v>90.6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AVERAGE(B7:B14)</f>
        <v>90.6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44378</v>
      </c>
      <c r="C5" s="73" t="s">
        <v>448</v>
      </c>
      <c r="D5" s="98">
        <v>46568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93"/>
      <c r="D7" s="93"/>
      <c r="E7" s="93"/>
    </row>
    <row r="8" spans="1:6" ht="6.6" customHeight="1" x14ac:dyDescent="0.3">
      <c r="A8" s="21"/>
      <c r="B8" s="21"/>
      <c r="C8" s="106"/>
      <c r="D8" s="106"/>
      <c r="E8" s="106"/>
    </row>
    <row r="9" spans="1:6" x14ac:dyDescent="0.3">
      <c r="A9" s="43" t="s">
        <v>480</v>
      </c>
      <c r="B9" s="43">
        <v>90.6</v>
      </c>
    </row>
    <row r="10" spans="1:6" x14ac:dyDescent="0.3">
      <c r="A10" s="93"/>
      <c r="B10" s="93"/>
    </row>
    <row r="11" spans="1:6" x14ac:dyDescent="0.3">
      <c r="A11" s="93"/>
      <c r="B11" s="93"/>
    </row>
    <row r="12" spans="1:6" x14ac:dyDescent="0.3">
      <c r="A12" s="93"/>
      <c r="B12" s="93"/>
    </row>
    <row r="13" spans="1:6" x14ac:dyDescent="0.3">
      <c r="A13" s="93"/>
      <c r="B13" s="93"/>
    </row>
    <row r="14" spans="1:6" x14ac:dyDescent="0.3">
      <c r="A14" s="93"/>
      <c r="B14" s="93"/>
    </row>
    <row r="15" spans="1:6" x14ac:dyDescent="0.3">
      <c r="A15" s="93"/>
      <c r="B15" s="93"/>
    </row>
    <row r="16" spans="1:6" x14ac:dyDescent="0.3">
      <c r="A16" s="93"/>
      <c r="B16" s="93"/>
    </row>
    <row r="17" spans="1:2" x14ac:dyDescent="0.3">
      <c r="A17" s="93"/>
      <c r="B17" s="93"/>
    </row>
    <row r="18" spans="1:2" x14ac:dyDescent="0.3">
      <c r="A18" s="93"/>
      <c r="B18" s="93"/>
    </row>
    <row r="19" spans="1:2" x14ac:dyDescent="0.3">
      <c r="A19" s="93"/>
      <c r="B19" s="93"/>
    </row>
    <row r="20" spans="1:2" x14ac:dyDescent="0.3">
      <c r="A20" s="93"/>
      <c r="B20" s="93"/>
    </row>
    <row r="21" spans="1:2" x14ac:dyDescent="0.3">
      <c r="A21" s="93"/>
      <c r="B21" s="93"/>
    </row>
    <row r="22" spans="1:2" x14ac:dyDescent="0.3">
      <c r="A22" s="93"/>
      <c r="B22" s="93"/>
    </row>
    <row r="23" spans="1:2" x14ac:dyDescent="0.3">
      <c r="A23" s="93"/>
      <c r="B23" s="93"/>
    </row>
    <row r="24" spans="1:2" x14ac:dyDescent="0.3">
      <c r="A24" s="93"/>
      <c r="B24" s="93"/>
    </row>
    <row r="25" spans="1:2" x14ac:dyDescent="0.3">
      <c r="A25" s="93"/>
      <c r="B25" s="93"/>
    </row>
    <row r="26" spans="1:2" x14ac:dyDescent="0.3">
      <c r="A26" s="93"/>
      <c r="B26" s="93"/>
    </row>
    <row r="27" spans="1:2" x14ac:dyDescent="0.3">
      <c r="A27" s="93"/>
      <c r="B27" s="93"/>
    </row>
    <row r="28" spans="1:2" x14ac:dyDescent="0.3">
      <c r="A28" s="93"/>
      <c r="B28" s="93"/>
    </row>
    <row r="29" spans="1:2" x14ac:dyDescent="0.3">
      <c r="A29" s="93"/>
      <c r="B29" s="93"/>
    </row>
    <row r="30" spans="1:2" x14ac:dyDescent="0.3">
      <c r="A30" s="93"/>
      <c r="B30" s="93"/>
    </row>
    <row r="31" spans="1:2" x14ac:dyDescent="0.3">
      <c r="A31" s="93"/>
      <c r="B31" s="93"/>
    </row>
    <row r="32" spans="1:2" x14ac:dyDescent="0.3">
      <c r="A32" s="93"/>
      <c r="B32" s="93"/>
    </row>
    <row r="33" spans="1:2" x14ac:dyDescent="0.3">
      <c r="A33" s="93"/>
      <c r="B33" s="93"/>
    </row>
    <row r="34" spans="1:2" x14ac:dyDescent="0.3">
      <c r="A34" s="93"/>
      <c r="B34" s="93"/>
    </row>
    <row r="35" spans="1:2" x14ac:dyDescent="0.3">
      <c r="A35" s="93"/>
      <c r="B35" s="93"/>
    </row>
  </sheetData>
  <sheetProtection algorithmName="SHA-512" hashValue="91uRPV4cbmuGrYSXU3dtLm0t9S6XtZruS/rRTB7vaVLPKcIftlqRGlh2/yNcdDZ01AMb8WsZ60HmVB6nR3Vcnw==" saltValue="lkdaQu/sUN6WNj1+YGxk3A==" spinCount="100000" sheet="1" objects="1" scenarios="1"/>
  <mergeCells count="1">
    <mergeCell ref="A1:F1"/>
  </mergeCells>
  <conditionalFormatting sqref="B3">
    <cfRule type="cellIs" dxfId="82" priority="7" operator="lessThan">
      <formula>70</formula>
    </cfRule>
    <cfRule type="cellIs" dxfId="81" priority="8" operator="between">
      <formula>80</formula>
      <formula>70</formula>
    </cfRule>
    <cfRule type="cellIs" dxfId="80" priority="9" operator="greaterThan">
      <formula>80</formula>
    </cfRule>
  </conditionalFormatting>
  <conditionalFormatting sqref="B4">
    <cfRule type="cellIs" dxfId="79" priority="4" operator="lessThan">
      <formula>70</formula>
    </cfRule>
    <cfRule type="cellIs" dxfId="78" priority="5" operator="between">
      <formula>80</formula>
      <formula>70</formula>
    </cfRule>
    <cfRule type="cellIs" dxfId="77" priority="6" operator="greaterThan">
      <formula>80</formula>
    </cfRule>
  </conditionalFormatting>
  <conditionalFormatting sqref="B9">
    <cfRule type="cellIs" dxfId="76" priority="1" operator="between">
      <formula>70</formula>
      <formula>80</formula>
    </cfRule>
    <cfRule type="cellIs" dxfId="75" priority="2" operator="lessThan">
      <formula>70</formula>
    </cfRule>
    <cfRule type="cellIs" dxfId="74" priority="3" operator="greaterThan">
      <formula>80</formula>
    </cfRule>
  </conditionalFormatting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B690-BADB-4A96-B852-C19DF41F7069}">
  <sheetPr>
    <tabColor theme="4" tint="-0.249977111117893"/>
  </sheetPr>
  <dimension ref="A1:F34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732</v>
      </c>
      <c r="B1" s="159"/>
      <c r="C1" s="159"/>
      <c r="D1" s="159"/>
      <c r="E1" s="159"/>
      <c r="F1" s="159"/>
    </row>
    <row r="2" spans="1:6" ht="15" thickBot="1" x14ac:dyDescent="0.35">
      <c r="A2" s="77"/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AVERAGE(B7:B21)</f>
        <v>79.649999999999991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AVERAGE(B7:B13)</f>
        <v>74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41244</v>
      </c>
      <c r="C5" s="73" t="s">
        <v>448</v>
      </c>
      <c r="D5" s="98">
        <v>43799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x14ac:dyDescent="0.3">
      <c r="A8" s="43" t="s">
        <v>746</v>
      </c>
      <c r="B8" s="43">
        <v>62.4</v>
      </c>
    </row>
    <row r="9" spans="1:6" x14ac:dyDescent="0.3">
      <c r="A9" s="105" t="s">
        <v>745</v>
      </c>
      <c r="B9" s="105">
        <v>70.900000000000006</v>
      </c>
    </row>
    <row r="10" spans="1:6" x14ac:dyDescent="0.3">
      <c r="A10" s="105" t="s">
        <v>744</v>
      </c>
      <c r="B10" s="105">
        <v>70.5</v>
      </c>
    </row>
    <row r="11" spans="1:6" x14ac:dyDescent="0.3">
      <c r="A11" s="105" t="s">
        <v>743</v>
      </c>
      <c r="B11" s="105">
        <v>70.5</v>
      </c>
    </row>
    <row r="12" spans="1:6" x14ac:dyDescent="0.3">
      <c r="A12" s="105" t="s">
        <v>742</v>
      </c>
      <c r="B12" s="105">
        <v>85.5</v>
      </c>
    </row>
    <row r="13" spans="1:6" x14ac:dyDescent="0.3">
      <c r="A13" s="105" t="s">
        <v>741</v>
      </c>
      <c r="B13" s="105">
        <v>84.2</v>
      </c>
    </row>
    <row r="14" spans="1:6" x14ac:dyDescent="0.3">
      <c r="A14" s="105" t="s">
        <v>740</v>
      </c>
      <c r="B14" s="105">
        <v>89.9</v>
      </c>
    </row>
    <row r="15" spans="1:6" x14ac:dyDescent="0.3">
      <c r="A15" s="105" t="s">
        <v>739</v>
      </c>
      <c r="B15" s="105">
        <v>84.9</v>
      </c>
    </row>
    <row r="16" spans="1:6" x14ac:dyDescent="0.3">
      <c r="A16" s="105" t="s">
        <v>738</v>
      </c>
      <c r="B16" s="105">
        <v>90.1</v>
      </c>
    </row>
    <row r="17" spans="1:2" x14ac:dyDescent="0.3">
      <c r="A17" s="105" t="s">
        <v>737</v>
      </c>
      <c r="B17" s="105">
        <v>86.4</v>
      </c>
    </row>
    <row r="18" spans="1:2" x14ac:dyDescent="0.3">
      <c r="A18" s="105" t="s">
        <v>736</v>
      </c>
      <c r="B18" s="105">
        <v>82.8</v>
      </c>
    </row>
    <row r="19" spans="1:2" x14ac:dyDescent="0.3">
      <c r="A19" s="105" t="s">
        <v>735</v>
      </c>
      <c r="B19" s="105">
        <v>84</v>
      </c>
    </row>
    <row r="20" spans="1:2" x14ac:dyDescent="0.3">
      <c r="A20" s="105" t="s">
        <v>734</v>
      </c>
      <c r="B20" s="105">
        <v>86</v>
      </c>
    </row>
    <row r="21" spans="1:2" x14ac:dyDescent="0.3">
      <c r="A21" s="105" t="s">
        <v>733</v>
      </c>
      <c r="B21" s="105">
        <v>67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</sheetData>
  <sheetProtection algorithmName="SHA-512" hashValue="VqchkAO+Vb/K6tlQwh5knUBarRC6wUXbxgjIDoxC/WsPjeE3VGwx2mNiygUFql627cYwMSCzS3kqcH8d8JC+Fg==" saltValue="o7xKvb8GTluKdQbhoZaLGw==" spinCount="100000" sheet="1" objects="1" scenarios="1"/>
  <mergeCells count="1">
    <mergeCell ref="A1:F1"/>
  </mergeCells>
  <conditionalFormatting sqref="B3">
    <cfRule type="cellIs" dxfId="73" priority="10" operator="lessThan">
      <formula>70</formula>
    </cfRule>
    <cfRule type="cellIs" dxfId="72" priority="11" operator="between">
      <formula>80</formula>
      <formula>70</formula>
    </cfRule>
    <cfRule type="cellIs" dxfId="71" priority="12" operator="greaterThan">
      <formula>80</formula>
    </cfRule>
  </conditionalFormatting>
  <conditionalFormatting sqref="B4">
    <cfRule type="cellIs" dxfId="70" priority="7" operator="lessThan">
      <formula>70</formula>
    </cfRule>
    <cfRule type="cellIs" dxfId="69" priority="8" operator="between">
      <formula>80</formula>
      <formula>70</formula>
    </cfRule>
    <cfRule type="cellIs" dxfId="68" priority="9" operator="greaterThan">
      <formula>80</formula>
    </cfRule>
  </conditionalFormatting>
  <conditionalFormatting sqref="B8">
    <cfRule type="cellIs" dxfId="67" priority="4" operator="between">
      <formula>70</formula>
      <formula>80</formula>
    </cfRule>
    <cfRule type="cellIs" dxfId="66" priority="5" operator="lessThan">
      <formula>70</formula>
    </cfRule>
    <cfRule type="cellIs" dxfId="65" priority="6" operator="greaterThan">
      <formula>80</formula>
    </cfRule>
  </conditionalFormatting>
  <conditionalFormatting sqref="B8:B21">
    <cfRule type="cellIs" dxfId="64" priority="1" operator="between">
      <formula>70</formula>
      <formula>80</formula>
    </cfRule>
    <cfRule type="cellIs" dxfId="63" priority="2" operator="lessThan">
      <formula>70</formula>
    </cfRule>
    <cfRule type="cellIs" dxfId="62" priority="3" operator="greaterThan">
      <formula>80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F0BEB-3FC0-4572-AA78-702CD0E3383C}">
  <sheetPr>
    <tabColor theme="4" tint="-0.249977111117893"/>
  </sheetPr>
  <dimension ref="A1:F28"/>
  <sheetViews>
    <sheetView workbookViewId="0">
      <selection sqref="A1:F1"/>
    </sheetView>
  </sheetViews>
  <sheetFormatPr defaultRowHeight="14.4" x14ac:dyDescent="0.3"/>
  <cols>
    <col min="1" max="1" width="26.33203125" customWidth="1"/>
    <col min="2" max="2" width="15.6640625" bestFit="1" customWidth="1"/>
    <col min="3" max="3" width="18.21875" bestFit="1" customWidth="1"/>
    <col min="4" max="4" width="14.44140625" bestFit="1" customWidth="1"/>
    <col min="5" max="5" width="5.33203125" customWidth="1"/>
    <col min="6" max="6" width="7" customWidth="1"/>
  </cols>
  <sheetData>
    <row r="1" spans="1:6" ht="28.8" x14ac:dyDescent="0.55000000000000004">
      <c r="A1" s="158" t="s">
        <v>501</v>
      </c>
      <c r="B1" s="158"/>
      <c r="C1" s="158"/>
      <c r="D1" s="158"/>
      <c r="E1" s="158"/>
      <c r="F1" s="158"/>
    </row>
    <row r="2" spans="1:6" ht="15" thickBot="1" x14ac:dyDescent="0.35">
      <c r="A2" s="18" t="s">
        <v>869</v>
      </c>
      <c r="B2" s="19"/>
      <c r="C2" s="20"/>
      <c r="D2" s="20"/>
      <c r="E2" s="20"/>
      <c r="F2" s="20"/>
    </row>
    <row r="3" spans="1:6" ht="36" x14ac:dyDescent="0.3">
      <c r="A3" s="66" t="s">
        <v>385</v>
      </c>
      <c r="B3" s="67">
        <f>AVERAGE(B8:B42)</f>
        <v>95.871428571428581</v>
      </c>
      <c r="C3" s="45"/>
      <c r="D3" s="45"/>
      <c r="E3" s="45"/>
      <c r="F3" s="45"/>
    </row>
    <row r="4" spans="1:6" ht="23.4" x14ac:dyDescent="0.3">
      <c r="A4" s="66" t="s">
        <v>388</v>
      </c>
      <c r="B4" s="67">
        <f>AVERAGE(B7:B13)</f>
        <v>97.850000000000009</v>
      </c>
      <c r="C4" s="55"/>
      <c r="D4" s="55"/>
      <c r="E4" s="55"/>
      <c r="F4" s="55"/>
    </row>
    <row r="5" spans="1:6" ht="23.4" x14ac:dyDescent="0.3">
      <c r="A5" s="73" t="s">
        <v>386</v>
      </c>
      <c r="B5" s="74">
        <v>41640</v>
      </c>
      <c r="C5" s="73" t="s">
        <v>448</v>
      </c>
      <c r="D5" s="74">
        <v>44196</v>
      </c>
      <c r="E5" s="49"/>
      <c r="F5" s="49"/>
    </row>
    <row r="6" spans="1:6" s="10" customFormat="1" ht="12.6" customHeight="1" x14ac:dyDescent="0.3">
      <c r="A6" s="50"/>
      <c r="B6" s="51"/>
      <c r="C6" s="51"/>
      <c r="D6" s="51"/>
      <c r="E6" s="51"/>
      <c r="F6" s="51"/>
    </row>
    <row r="7" spans="1:6" s="102" customFormat="1" x14ac:dyDescent="0.3">
      <c r="A7" s="21" t="s">
        <v>75</v>
      </c>
      <c r="B7" s="21" t="s">
        <v>391</v>
      </c>
    </row>
    <row r="8" spans="1:6" x14ac:dyDescent="0.3">
      <c r="A8" s="43" t="s">
        <v>376</v>
      </c>
      <c r="B8" s="43">
        <v>99</v>
      </c>
    </row>
    <row r="9" spans="1:6" x14ac:dyDescent="0.3">
      <c r="A9" s="43" t="s">
        <v>375</v>
      </c>
      <c r="B9" s="43">
        <v>98</v>
      </c>
    </row>
    <row r="10" spans="1:6" x14ac:dyDescent="0.3">
      <c r="A10" s="43" t="s">
        <v>374</v>
      </c>
      <c r="B10" s="43">
        <v>98.3</v>
      </c>
    </row>
    <row r="11" spans="1:6" x14ac:dyDescent="0.3">
      <c r="A11" s="43" t="s">
        <v>373</v>
      </c>
      <c r="B11" s="43">
        <v>96.8</v>
      </c>
    </row>
    <row r="12" spans="1:6" x14ac:dyDescent="0.3">
      <c r="A12" s="43" t="s">
        <v>372</v>
      </c>
      <c r="B12" s="43">
        <v>96.7</v>
      </c>
    </row>
    <row r="13" spans="1:6" x14ac:dyDescent="0.3">
      <c r="A13" s="43" t="s">
        <v>371</v>
      </c>
      <c r="B13" s="43">
        <v>98.3</v>
      </c>
    </row>
    <row r="14" spans="1:6" x14ac:dyDescent="0.3">
      <c r="A14" s="43" t="s">
        <v>370</v>
      </c>
      <c r="B14" s="43">
        <v>96.8</v>
      </c>
    </row>
    <row r="15" spans="1:6" x14ac:dyDescent="0.3">
      <c r="A15" s="43" t="s">
        <v>500</v>
      </c>
      <c r="B15" s="43">
        <v>96.6</v>
      </c>
    </row>
    <row r="16" spans="1:6" x14ac:dyDescent="0.3">
      <c r="A16" s="43" t="s">
        <v>368</v>
      </c>
      <c r="B16" s="43">
        <v>98.3</v>
      </c>
    </row>
    <row r="17" spans="1:6" x14ac:dyDescent="0.3">
      <c r="A17" s="43" t="s">
        <v>367</v>
      </c>
      <c r="B17" s="43">
        <v>95.7</v>
      </c>
    </row>
    <row r="18" spans="1:6" x14ac:dyDescent="0.3">
      <c r="A18" s="43" t="s">
        <v>366</v>
      </c>
      <c r="B18" s="43">
        <v>95.4</v>
      </c>
    </row>
    <row r="19" spans="1:6" x14ac:dyDescent="0.3">
      <c r="A19" s="43" t="s">
        <v>365</v>
      </c>
      <c r="B19" s="43">
        <v>93.2</v>
      </c>
    </row>
    <row r="20" spans="1:6" x14ac:dyDescent="0.3">
      <c r="A20" s="43" t="s">
        <v>364</v>
      </c>
      <c r="B20" s="43">
        <v>87.1</v>
      </c>
    </row>
    <row r="21" spans="1:6" x14ac:dyDescent="0.3">
      <c r="A21" s="43" t="s">
        <v>499</v>
      </c>
      <c r="B21" s="43">
        <v>92</v>
      </c>
    </row>
    <row r="22" spans="1:6" x14ac:dyDescent="0.3">
      <c r="A22" s="10"/>
      <c r="B22" s="10"/>
      <c r="C22" s="13"/>
      <c r="D22" s="10"/>
      <c r="E22" s="10"/>
    </row>
    <row r="23" spans="1:6" ht="28.8" x14ac:dyDescent="0.55000000000000004">
      <c r="A23" s="14"/>
      <c r="B23" s="15"/>
      <c r="C23" s="15"/>
      <c r="D23" s="15"/>
      <c r="E23" s="15"/>
      <c r="F23" s="15"/>
    </row>
    <row r="24" spans="1:6" x14ac:dyDescent="0.3">
      <c r="A24" s="16"/>
      <c r="B24" s="17"/>
      <c r="C24" s="17"/>
      <c r="D24" s="17"/>
      <c r="E24" s="17"/>
      <c r="F24" s="17"/>
    </row>
    <row r="25" spans="1:6" x14ac:dyDescent="0.3">
      <c r="A25" s="7"/>
      <c r="B25" s="7"/>
      <c r="C25" s="7"/>
    </row>
    <row r="26" spans="1:6" x14ac:dyDescent="0.3">
      <c r="C26" s="8"/>
    </row>
    <row r="27" spans="1:6" x14ac:dyDescent="0.3">
      <c r="C27" s="8"/>
    </row>
    <row r="28" spans="1:6" x14ac:dyDescent="0.3">
      <c r="C28" s="8"/>
    </row>
  </sheetData>
  <sheetProtection algorithmName="SHA-512" hashValue="9BKeKBBcKFDRCRRhIOL0RILYDYtq4IuvhGDhIAiftbWyE3eHwjMoQriaZ1AwDDAbvv1i2fK69zBM+SW6ToCbyw==" saltValue="ItN1wYP6LZFpOz7zP21tQQ==" spinCount="100000" sheet="1" objects="1" scenarios="1"/>
  <mergeCells count="1">
    <mergeCell ref="A1:F1"/>
  </mergeCells>
  <conditionalFormatting sqref="B8">
    <cfRule type="cellIs" dxfId="851" priority="48" operator="between">
      <formula>70</formula>
      <formula>0</formula>
    </cfRule>
    <cfRule type="cellIs" dxfId="850" priority="49" operator="between">
      <formula>80</formula>
      <formula>70</formula>
    </cfRule>
    <cfRule type="cellIs" dxfId="849" priority="50" operator="greaterThan">
      <formula>80</formula>
    </cfRule>
  </conditionalFormatting>
  <conditionalFormatting sqref="B9">
    <cfRule type="cellIs" dxfId="848" priority="45" operator="between">
      <formula>70</formula>
      <formula>0</formula>
    </cfRule>
    <cfRule type="cellIs" dxfId="847" priority="46" operator="between">
      <formula>80</formula>
      <formula>70</formula>
    </cfRule>
    <cfRule type="cellIs" dxfId="846" priority="47" operator="greaterThan">
      <formula>80</formula>
    </cfRule>
  </conditionalFormatting>
  <conditionalFormatting sqref="B10">
    <cfRule type="cellIs" dxfId="845" priority="42" operator="between">
      <formula>70</formula>
      <formula>0</formula>
    </cfRule>
    <cfRule type="cellIs" dxfId="844" priority="43" operator="between">
      <formula>80</formula>
      <formula>70</formula>
    </cfRule>
    <cfRule type="cellIs" dxfId="843" priority="44" operator="greaterThan">
      <formula>80</formula>
    </cfRule>
  </conditionalFormatting>
  <conditionalFormatting sqref="B11">
    <cfRule type="cellIs" dxfId="842" priority="39" operator="between">
      <formula>70</formula>
      <formula>0</formula>
    </cfRule>
    <cfRule type="cellIs" dxfId="841" priority="40" operator="between">
      <formula>80</formula>
      <formula>70</formula>
    </cfRule>
    <cfRule type="cellIs" dxfId="840" priority="41" operator="greaterThan">
      <formula>80</formula>
    </cfRule>
  </conditionalFormatting>
  <conditionalFormatting sqref="B12">
    <cfRule type="cellIs" dxfId="839" priority="36" operator="between">
      <formula>70</formula>
      <formula>0</formula>
    </cfRule>
    <cfRule type="cellIs" dxfId="838" priority="37" operator="between">
      <formula>80</formula>
      <formula>70</formula>
    </cfRule>
    <cfRule type="cellIs" dxfId="837" priority="38" operator="greaterThan">
      <formula>80</formula>
    </cfRule>
  </conditionalFormatting>
  <conditionalFormatting sqref="B21">
    <cfRule type="cellIs" dxfId="836" priority="9" operator="between">
      <formula>70</formula>
      <formula>0</formula>
    </cfRule>
    <cfRule type="cellIs" dxfId="835" priority="10" operator="between">
      <formula>80</formula>
      <formula>70</formula>
    </cfRule>
    <cfRule type="cellIs" dxfId="834" priority="11" operator="greaterThan">
      <formula>80</formula>
    </cfRule>
  </conditionalFormatting>
  <conditionalFormatting sqref="B13">
    <cfRule type="cellIs" dxfId="833" priority="33" operator="between">
      <formula>70</formula>
      <formula>0</formula>
    </cfRule>
    <cfRule type="cellIs" dxfId="832" priority="34" operator="between">
      <formula>80</formula>
      <formula>70</formula>
    </cfRule>
    <cfRule type="cellIs" dxfId="831" priority="35" operator="greaterThan">
      <formula>80</formula>
    </cfRule>
  </conditionalFormatting>
  <conditionalFormatting sqref="B14">
    <cfRule type="cellIs" dxfId="830" priority="30" operator="between">
      <formula>70</formula>
      <formula>0</formula>
    </cfRule>
    <cfRule type="cellIs" dxfId="829" priority="31" operator="between">
      <formula>80</formula>
      <formula>70</formula>
    </cfRule>
    <cfRule type="cellIs" dxfId="828" priority="32" operator="greaterThan">
      <formula>80</formula>
    </cfRule>
  </conditionalFormatting>
  <conditionalFormatting sqref="B15">
    <cfRule type="cellIs" dxfId="827" priority="27" operator="between">
      <formula>70</formula>
      <formula>0</formula>
    </cfRule>
    <cfRule type="cellIs" dxfId="826" priority="28" operator="between">
      <formula>80</formula>
      <formula>70</formula>
    </cfRule>
    <cfRule type="cellIs" dxfId="825" priority="29" operator="greaterThan">
      <formula>80</formula>
    </cfRule>
  </conditionalFormatting>
  <conditionalFormatting sqref="B16">
    <cfRule type="cellIs" dxfId="824" priority="24" operator="between">
      <formula>70</formula>
      <formula>0</formula>
    </cfRule>
    <cfRule type="cellIs" dxfId="823" priority="25" operator="between">
      <formula>80</formula>
      <formula>70</formula>
    </cfRule>
    <cfRule type="cellIs" dxfId="822" priority="26" operator="greaterThan">
      <formula>80</formula>
    </cfRule>
  </conditionalFormatting>
  <conditionalFormatting sqref="B17">
    <cfRule type="cellIs" dxfId="821" priority="21" operator="between">
      <formula>70</formula>
      <formula>0</formula>
    </cfRule>
    <cfRule type="cellIs" dxfId="820" priority="22" operator="between">
      <formula>80</formula>
      <formula>70</formula>
    </cfRule>
    <cfRule type="cellIs" dxfId="819" priority="23" operator="greaterThan">
      <formula>80</formula>
    </cfRule>
  </conditionalFormatting>
  <conditionalFormatting sqref="B18">
    <cfRule type="cellIs" dxfId="818" priority="18" operator="between">
      <formula>70</formula>
      <formula>0</formula>
    </cfRule>
    <cfRule type="cellIs" dxfId="817" priority="19" operator="between">
      <formula>80</formula>
      <formula>70</formula>
    </cfRule>
    <cfRule type="cellIs" dxfId="816" priority="20" operator="greaterThan">
      <formula>80</formula>
    </cfRule>
  </conditionalFormatting>
  <conditionalFormatting sqref="B19">
    <cfRule type="cellIs" dxfId="815" priority="15" operator="between">
      <formula>70</formula>
      <formula>0</formula>
    </cfRule>
    <cfRule type="cellIs" dxfId="814" priority="16" operator="between">
      <formula>80</formula>
      <formula>70</formula>
    </cfRule>
    <cfRule type="cellIs" dxfId="813" priority="17" operator="greaterThan">
      <formula>80</formula>
    </cfRule>
  </conditionalFormatting>
  <conditionalFormatting sqref="B20">
    <cfRule type="cellIs" dxfId="812" priority="12" operator="between">
      <formula>70</formula>
      <formula>0</formula>
    </cfRule>
    <cfRule type="cellIs" dxfId="811" priority="13" operator="between">
      <formula>80</formula>
      <formula>70</formula>
    </cfRule>
    <cfRule type="cellIs" dxfId="810" priority="14" operator="greaterThan">
      <formula>80</formula>
    </cfRule>
  </conditionalFormatting>
  <conditionalFormatting sqref="B3:B4">
    <cfRule type="cellIs" dxfId="809" priority="6" operator="lessThan">
      <formula>70</formula>
    </cfRule>
    <cfRule type="cellIs" dxfId="808" priority="7" operator="between">
      <formula>80</formula>
      <formula>70</formula>
    </cfRule>
    <cfRule type="cellIs" dxfId="807" priority="8" operator="greaterThan">
      <formula>80</formula>
    </cfRule>
  </conditionalFormatting>
  <conditionalFormatting sqref="D5">
    <cfRule type="timePeriod" dxfId="806" priority="1" timePeriod="lastMonth">
      <formula>AND(MONTH(D5)=MONTH(EDATE(TODAY(),0-1)),YEAR(D5)=YEAR(EDATE(TODAY(),0-1)))</formula>
    </cfRule>
    <cfRule type="timePeriod" dxfId="805" priority="2" timePeriod="yesterday">
      <formula>FLOOR(D5,1)=TODAY()-1</formula>
    </cfRule>
  </conditionalFormatting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54D3-5713-4FB4-9372-3FD14E2C0A39}">
  <sheetPr>
    <tabColor theme="4" tint="-0.249977111117893"/>
  </sheetPr>
  <dimension ref="A1:F35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378</v>
      </c>
      <c r="B1" s="159"/>
      <c r="C1" s="159"/>
      <c r="D1" s="159"/>
      <c r="E1" s="159"/>
      <c r="F1" s="159"/>
    </row>
    <row r="2" spans="1:6" ht="15" thickBot="1" x14ac:dyDescent="0.35">
      <c r="A2" s="3" t="s">
        <v>67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AVERAGE(B7:B54)</f>
        <v>88.233333333333348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AVERAGE(B8:B13)</f>
        <v>89.966666666666683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41944</v>
      </c>
      <c r="C5" s="73" t="s">
        <v>448</v>
      </c>
      <c r="D5" s="98">
        <v>44499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x14ac:dyDescent="0.3">
      <c r="A8" s="43" t="s">
        <v>428</v>
      </c>
      <c r="B8" s="43">
        <v>89.8</v>
      </c>
      <c r="C8" s="93"/>
      <c r="D8" s="93"/>
      <c r="E8" s="93"/>
    </row>
    <row r="9" spans="1:6" x14ac:dyDescent="0.3">
      <c r="A9" s="43" t="s">
        <v>149</v>
      </c>
      <c r="B9" s="43">
        <v>95</v>
      </c>
    </row>
    <row r="10" spans="1:6" x14ac:dyDescent="0.3">
      <c r="A10" s="43" t="s">
        <v>148</v>
      </c>
      <c r="B10" s="43">
        <v>91.3</v>
      </c>
    </row>
    <row r="11" spans="1:6" x14ac:dyDescent="0.3">
      <c r="A11" s="43" t="s">
        <v>147</v>
      </c>
      <c r="B11" s="43">
        <v>85</v>
      </c>
    </row>
    <row r="12" spans="1:6" x14ac:dyDescent="0.3">
      <c r="A12" s="43" t="s">
        <v>146</v>
      </c>
      <c r="B12" s="43">
        <v>85.8</v>
      </c>
    </row>
    <row r="13" spans="1:6" x14ac:dyDescent="0.3">
      <c r="A13" s="43" t="s">
        <v>145</v>
      </c>
      <c r="B13" s="43">
        <v>92.9</v>
      </c>
    </row>
    <row r="14" spans="1:6" x14ac:dyDescent="0.3">
      <c r="A14" s="43" t="s">
        <v>144</v>
      </c>
      <c r="B14" s="43">
        <v>89.9</v>
      </c>
    </row>
    <row r="15" spans="1:6" x14ac:dyDescent="0.3">
      <c r="A15" s="43" t="s">
        <v>143</v>
      </c>
      <c r="B15" s="43">
        <v>92.5</v>
      </c>
    </row>
    <row r="16" spans="1:6" x14ac:dyDescent="0.3">
      <c r="A16" s="43" t="s">
        <v>142</v>
      </c>
      <c r="B16" s="43">
        <v>88.8</v>
      </c>
    </row>
    <row r="17" spans="1:2" x14ac:dyDescent="0.3">
      <c r="A17" s="43" t="s">
        <v>141</v>
      </c>
      <c r="B17" s="43">
        <v>91.7</v>
      </c>
    </row>
    <row r="18" spans="1:2" x14ac:dyDescent="0.3">
      <c r="A18" s="43" t="s">
        <v>140</v>
      </c>
      <c r="B18" s="43">
        <v>90.1</v>
      </c>
    </row>
    <row r="19" spans="1:2" x14ac:dyDescent="0.3">
      <c r="A19" s="43" t="s">
        <v>250</v>
      </c>
      <c r="B19" s="43">
        <v>66</v>
      </c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</sheetData>
  <sheetProtection algorithmName="SHA-512" hashValue="tL7Drf9w/ge2IF4tVdZRC9QPCOK66N3JgtEz9yV/EQuUf8+sm93dDUDpx1Jf9/0axb3rlPQJ6Ka2ShKXHxHQ2w==" saltValue="PkNoJluq+w2sEQuWzwKTpw==" spinCount="100000" sheet="1" objects="1" scenarios="1"/>
  <mergeCells count="1">
    <mergeCell ref="A1:F1"/>
  </mergeCells>
  <conditionalFormatting sqref="B3">
    <cfRule type="cellIs" dxfId="61" priority="8" operator="lessThan">
      <formula>70</formula>
    </cfRule>
    <cfRule type="cellIs" dxfId="60" priority="9" operator="between">
      <formula>80</formula>
      <formula>70</formula>
    </cfRule>
    <cfRule type="cellIs" dxfId="59" priority="10" operator="greaterThan">
      <formula>80</formula>
    </cfRule>
  </conditionalFormatting>
  <conditionalFormatting sqref="B4">
    <cfRule type="cellIs" dxfId="58" priority="5" operator="lessThan">
      <formula>70</formula>
    </cfRule>
    <cfRule type="cellIs" dxfId="57" priority="6" operator="between">
      <formula>80</formula>
      <formula>70</formula>
    </cfRule>
    <cfRule type="cellIs" dxfId="56" priority="7" operator="greaterThan">
      <formula>80</formula>
    </cfRule>
  </conditionalFormatting>
  <conditionalFormatting sqref="B9:B19">
    <cfRule type="cellIs" dxfId="55" priority="3" operator="lessThan">
      <formula>70</formula>
    </cfRule>
    <cfRule type="cellIs" dxfId="54" priority="4" operator="greaterThan">
      <formula>80</formula>
    </cfRule>
  </conditionalFormatting>
  <conditionalFormatting sqref="B8">
    <cfRule type="cellIs" dxfId="53" priority="1" operator="lessThan">
      <formula>70</formula>
    </cfRule>
    <cfRule type="cellIs" dxfId="52" priority="2" operator="greaterThan">
      <formula>80</formula>
    </cfRule>
  </conditionalFormatting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83FD7-DE82-48FC-8B77-B2987E947928}">
  <sheetPr>
    <tabColor theme="4" tint="-0.249977111117893"/>
  </sheetPr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747</v>
      </c>
      <c r="B1" s="159"/>
      <c r="C1" s="159"/>
      <c r="D1" s="159"/>
      <c r="E1" s="159"/>
      <c r="F1" s="159"/>
    </row>
    <row r="2" spans="1:6" ht="15" thickBot="1" x14ac:dyDescent="0.35">
      <c r="A2" s="3"/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AVERAGE(B7:B56)</f>
        <v>75.549999999999983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AVERAGE(B10:B15)</f>
        <v>77.783333333333317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41609</v>
      </c>
      <c r="C5" s="73" t="s">
        <v>448</v>
      </c>
      <c r="D5" s="98">
        <v>44165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05"/>
      <c r="D7" s="105"/>
      <c r="E7" s="105"/>
    </row>
    <row r="8" spans="1:6" x14ac:dyDescent="0.3">
      <c r="A8" s="43" t="s">
        <v>760</v>
      </c>
      <c r="B8" s="43">
        <v>75.7</v>
      </c>
      <c r="C8" s="105"/>
      <c r="D8" s="105"/>
      <c r="E8" s="105"/>
    </row>
    <row r="9" spans="1:6" x14ac:dyDescent="0.3">
      <c r="A9" s="43" t="s">
        <v>759</v>
      </c>
      <c r="B9" s="43">
        <v>83.7</v>
      </c>
      <c r="C9" s="105"/>
      <c r="D9" s="105"/>
      <c r="E9" s="105"/>
    </row>
    <row r="10" spans="1:6" x14ac:dyDescent="0.3">
      <c r="A10" s="43" t="s">
        <v>758</v>
      </c>
      <c r="B10" s="43">
        <v>78.7</v>
      </c>
      <c r="C10" s="105"/>
      <c r="D10" s="105"/>
      <c r="E10" s="105"/>
    </row>
    <row r="11" spans="1:6" x14ac:dyDescent="0.3">
      <c r="A11" s="43" t="s">
        <v>757</v>
      </c>
      <c r="B11" s="43">
        <v>81.8</v>
      </c>
    </row>
    <row r="12" spans="1:6" x14ac:dyDescent="0.3">
      <c r="A12" s="43" t="s">
        <v>756</v>
      </c>
      <c r="B12" s="43">
        <v>75.900000000000006</v>
      </c>
    </row>
    <row r="13" spans="1:6" x14ac:dyDescent="0.3">
      <c r="A13" s="43" t="s">
        <v>371</v>
      </c>
      <c r="B13" s="43">
        <v>69</v>
      </c>
    </row>
    <row r="14" spans="1:6" x14ac:dyDescent="0.3">
      <c r="A14" s="43" t="s">
        <v>755</v>
      </c>
      <c r="B14" s="43">
        <v>84.4</v>
      </c>
    </row>
    <row r="15" spans="1:6" x14ac:dyDescent="0.3">
      <c r="A15" s="43" t="s">
        <v>754</v>
      </c>
      <c r="B15" s="43">
        <v>76.900000000000006</v>
      </c>
    </row>
    <row r="16" spans="1:6" x14ac:dyDescent="0.3">
      <c r="A16" s="43" t="s">
        <v>753</v>
      </c>
      <c r="B16" s="43">
        <v>53.3</v>
      </c>
    </row>
    <row r="17" spans="1:2" x14ac:dyDescent="0.3">
      <c r="A17" s="43" t="s">
        <v>752</v>
      </c>
      <c r="B17" s="43">
        <v>62.9</v>
      </c>
    </row>
    <row r="18" spans="1:2" x14ac:dyDescent="0.3">
      <c r="A18" s="43" t="s">
        <v>751</v>
      </c>
      <c r="B18" s="43">
        <v>81.400000000000006</v>
      </c>
    </row>
    <row r="19" spans="1:2" x14ac:dyDescent="0.3">
      <c r="A19" s="43" t="s">
        <v>750</v>
      </c>
      <c r="B19" s="43">
        <v>76.7</v>
      </c>
    </row>
    <row r="20" spans="1:2" x14ac:dyDescent="0.3">
      <c r="A20" s="43" t="s">
        <v>749</v>
      </c>
      <c r="B20" s="43">
        <v>74.3</v>
      </c>
    </row>
    <row r="21" spans="1:2" x14ac:dyDescent="0.3">
      <c r="A21" s="43" t="s">
        <v>748</v>
      </c>
      <c r="B21" s="43">
        <v>83</v>
      </c>
    </row>
    <row r="22" spans="1:2" x14ac:dyDescent="0.3">
      <c r="A22" s="105"/>
      <c r="B22" s="105"/>
    </row>
    <row r="23" spans="1:2" x14ac:dyDescent="0.3">
      <c r="A23" s="105"/>
      <c r="B23" s="105"/>
    </row>
    <row r="24" spans="1:2" x14ac:dyDescent="0.3">
      <c r="A24" s="105"/>
      <c r="B24" s="105"/>
    </row>
    <row r="25" spans="1:2" x14ac:dyDescent="0.3">
      <c r="A25" s="105"/>
      <c r="B25" s="105"/>
    </row>
    <row r="26" spans="1:2" x14ac:dyDescent="0.3">
      <c r="A26" s="105"/>
      <c r="B26" s="105"/>
    </row>
    <row r="27" spans="1:2" x14ac:dyDescent="0.3">
      <c r="A27" s="105"/>
      <c r="B27" s="105"/>
    </row>
    <row r="28" spans="1:2" x14ac:dyDescent="0.3">
      <c r="A28" s="105"/>
      <c r="B28" s="105"/>
    </row>
    <row r="29" spans="1:2" x14ac:dyDescent="0.3">
      <c r="A29" s="105"/>
      <c r="B29" s="105"/>
    </row>
    <row r="30" spans="1:2" x14ac:dyDescent="0.3">
      <c r="A30" s="105"/>
      <c r="B30" s="105"/>
    </row>
    <row r="31" spans="1:2" x14ac:dyDescent="0.3">
      <c r="A31" s="105"/>
      <c r="B31" s="105"/>
    </row>
    <row r="32" spans="1:2" x14ac:dyDescent="0.3">
      <c r="A32" s="105"/>
      <c r="B32" s="105"/>
    </row>
    <row r="33" spans="1:2" x14ac:dyDescent="0.3">
      <c r="A33" s="105"/>
      <c r="B33" s="105"/>
    </row>
    <row r="34" spans="1:2" x14ac:dyDescent="0.3">
      <c r="A34" s="105"/>
      <c r="B34" s="105"/>
    </row>
    <row r="35" spans="1:2" x14ac:dyDescent="0.3">
      <c r="A35" s="105"/>
      <c r="B35" s="105"/>
    </row>
    <row r="36" spans="1:2" x14ac:dyDescent="0.3">
      <c r="A36" s="105"/>
      <c r="B36" s="105"/>
    </row>
    <row r="37" spans="1:2" x14ac:dyDescent="0.3">
      <c r="A37" s="105"/>
      <c r="B37" s="105"/>
    </row>
  </sheetData>
  <sheetProtection algorithmName="SHA-512" hashValue="ISR3enHj4y3I+Wh0fB/Hh9H9mQdsvI3OvWTPl/MbM9fzGSxe+q+w1QgBGGGg/U9dx0/opvros9bPeQyxZnyqng==" saltValue="poOnkSMTouOgAJyCOHJNLA==" spinCount="100000" sheet="1" objects="1" scenarios="1"/>
  <mergeCells count="1">
    <mergeCell ref="A1:F1"/>
  </mergeCells>
  <conditionalFormatting sqref="B3">
    <cfRule type="cellIs" dxfId="51" priority="9" operator="lessThan">
      <formula>70</formula>
    </cfRule>
    <cfRule type="cellIs" dxfId="50" priority="10" operator="between">
      <formula>80</formula>
      <formula>70</formula>
    </cfRule>
    <cfRule type="cellIs" dxfId="49" priority="11" operator="greaterThan">
      <formula>80</formula>
    </cfRule>
  </conditionalFormatting>
  <conditionalFormatting sqref="B4">
    <cfRule type="cellIs" dxfId="48" priority="6" operator="lessThan">
      <formula>70</formula>
    </cfRule>
    <cfRule type="cellIs" dxfId="47" priority="7" operator="between">
      <formula>80</formula>
      <formula>70</formula>
    </cfRule>
    <cfRule type="cellIs" dxfId="46" priority="8" operator="greaterThan">
      <formula>80</formula>
    </cfRule>
  </conditionalFormatting>
  <conditionalFormatting sqref="B11:B21">
    <cfRule type="cellIs" dxfId="45" priority="4" operator="lessThan">
      <formula>70</formula>
    </cfRule>
    <cfRule type="cellIs" dxfId="44" priority="5" operator="greaterThan">
      <formula>80</formula>
    </cfRule>
  </conditionalFormatting>
  <conditionalFormatting sqref="B8:B10">
    <cfRule type="cellIs" dxfId="43" priority="2" operator="lessThan">
      <formula>70</formula>
    </cfRule>
    <cfRule type="cellIs" dxfId="42" priority="3" operator="greaterThan">
      <formula>80</formula>
    </cfRule>
  </conditionalFormatting>
  <conditionalFormatting sqref="B8:B20">
    <cfRule type="cellIs" dxfId="41" priority="1" operator="between">
      <formula>70</formula>
      <formula>80</formula>
    </cfRule>
  </conditionalFormatting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C63C2-6802-469B-8F38-C367DE62723E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848</v>
      </c>
      <c r="B1" s="159"/>
      <c r="C1" s="159"/>
      <c r="D1" s="159"/>
      <c r="E1" s="159"/>
      <c r="F1" s="159"/>
    </row>
    <row r="2" spans="1:6" ht="15" thickBot="1" x14ac:dyDescent="0.35">
      <c r="A2" s="3" t="s">
        <v>69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80.008333333333326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85.13333333333334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42370</v>
      </c>
      <c r="C5" s="73" t="s">
        <v>448</v>
      </c>
      <c r="D5" s="98">
        <v>44925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4.2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475</v>
      </c>
      <c r="B9" s="43">
        <v>86</v>
      </c>
      <c r="C9" s="99"/>
      <c r="D9" s="99"/>
      <c r="E9" s="99"/>
    </row>
    <row r="10" spans="1:6" x14ac:dyDescent="0.3">
      <c r="A10" s="43" t="s">
        <v>410</v>
      </c>
      <c r="B10" s="43">
        <v>87.4</v>
      </c>
      <c r="C10" s="93"/>
      <c r="D10" s="93"/>
      <c r="E10" s="93"/>
    </row>
    <row r="11" spans="1:6" x14ac:dyDescent="0.3">
      <c r="A11" s="43" t="s">
        <v>287</v>
      </c>
      <c r="B11" s="43">
        <v>89.4</v>
      </c>
    </row>
    <row r="12" spans="1:6" x14ac:dyDescent="0.3">
      <c r="A12" s="43" t="s">
        <v>288</v>
      </c>
      <c r="B12" s="43">
        <v>89.2</v>
      </c>
    </row>
    <row r="13" spans="1:6" x14ac:dyDescent="0.3">
      <c r="A13" s="43" t="s">
        <v>289</v>
      </c>
      <c r="B13" s="43">
        <v>80.599999999999994</v>
      </c>
    </row>
    <row r="14" spans="1:6" x14ac:dyDescent="0.3">
      <c r="A14" s="43" t="s">
        <v>290</v>
      </c>
      <c r="B14" s="43">
        <v>78.2</v>
      </c>
    </row>
    <row r="15" spans="1:6" x14ac:dyDescent="0.3">
      <c r="A15" s="43" t="s">
        <v>291</v>
      </c>
      <c r="B15" s="43">
        <v>72.2</v>
      </c>
    </row>
    <row r="16" spans="1:6" x14ac:dyDescent="0.3">
      <c r="A16" s="43" t="s">
        <v>292</v>
      </c>
      <c r="B16" s="43">
        <v>81.3</v>
      </c>
    </row>
    <row r="17" spans="1:2" x14ac:dyDescent="0.3">
      <c r="A17" s="43" t="s">
        <v>293</v>
      </c>
      <c r="B17" s="43">
        <v>81.599999999999994</v>
      </c>
    </row>
    <row r="18" spans="1:2" x14ac:dyDescent="0.3">
      <c r="A18" s="43" t="s">
        <v>294</v>
      </c>
      <c r="B18" s="43">
        <v>72.8</v>
      </c>
    </row>
    <row r="19" spans="1:2" x14ac:dyDescent="0.3">
      <c r="A19" s="43" t="s">
        <v>295</v>
      </c>
      <c r="B19" s="43">
        <v>68.5</v>
      </c>
    </row>
    <row r="20" spans="1:2" x14ac:dyDescent="0.3">
      <c r="A20" s="43" t="s">
        <v>296</v>
      </c>
      <c r="B20" s="43">
        <v>72.900000000000006</v>
      </c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MeQmYtT4/o218khrTLeEyIMA0V+Y+AF0XxfQ6mcjR78rYaT1rG9gJ3JGbvCenNVB0bGQLVtI92/Xs5Nf1tcmsA==" saltValue="8ISu9tbGI5HjUaASTlAsAQ==" spinCount="100000" sheet="1" objects="1" scenarios="1"/>
  <mergeCells count="1">
    <mergeCell ref="A1:F1"/>
  </mergeCells>
  <conditionalFormatting sqref="B3">
    <cfRule type="cellIs" dxfId="40" priority="10" operator="lessThan">
      <formula>70</formula>
    </cfRule>
    <cfRule type="cellIs" dxfId="39" priority="11" operator="between">
      <formula>80</formula>
      <formula>70</formula>
    </cfRule>
    <cfRule type="cellIs" dxfId="38" priority="12" operator="greaterThan">
      <formula>80</formula>
    </cfRule>
  </conditionalFormatting>
  <conditionalFormatting sqref="B4">
    <cfRule type="cellIs" dxfId="37" priority="7" operator="lessThan">
      <formula>70</formula>
    </cfRule>
    <cfRule type="cellIs" dxfId="36" priority="8" operator="between">
      <formula>80</formula>
      <formula>70</formula>
    </cfRule>
    <cfRule type="cellIs" dxfId="35" priority="9" operator="greaterThan">
      <formula>80</formula>
    </cfRule>
  </conditionalFormatting>
  <conditionalFormatting sqref="B11:B20">
    <cfRule type="cellIs" dxfId="34" priority="4" operator="between">
      <formula>70</formula>
      <formula>80</formula>
    </cfRule>
    <cfRule type="cellIs" dxfId="33" priority="5" operator="lessThan">
      <formula>70</formula>
    </cfRule>
    <cfRule type="cellIs" dxfId="32" priority="6" operator="greaterThan">
      <formula>80</formula>
    </cfRule>
  </conditionalFormatting>
  <conditionalFormatting sqref="B9:B10">
    <cfRule type="cellIs" dxfId="31" priority="1" operator="between">
      <formula>70</formula>
      <formula>80</formula>
    </cfRule>
    <cfRule type="cellIs" dxfId="30" priority="2" operator="lessThan">
      <formula>70</formula>
    </cfRule>
    <cfRule type="cellIs" dxfId="29" priority="3" operator="greaterThan">
      <formula>80</formula>
    </cfRule>
  </conditionalFormatting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9C76-81C7-4F73-ADF2-FB53371EE746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3.77734375" bestFit="1" customWidth="1"/>
  </cols>
  <sheetData>
    <row r="1" spans="1:6" ht="29.4" thickBot="1" x14ac:dyDescent="0.6">
      <c r="A1" s="159" t="s">
        <v>849</v>
      </c>
      <c r="B1" s="159"/>
      <c r="C1" s="159"/>
      <c r="D1" s="159"/>
      <c r="E1" s="159"/>
      <c r="F1" s="159"/>
    </row>
    <row r="2" spans="1:6" ht="15" thickBot="1" x14ac:dyDescent="0.35">
      <c r="A2" s="76"/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98.1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AVERAGE(B7:B14)</f>
        <v>98.1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43525</v>
      </c>
      <c r="C5" s="73" t="s">
        <v>448</v>
      </c>
      <c r="D5" s="98">
        <v>45441</v>
      </c>
      <c r="E5" s="49"/>
      <c r="F5" s="53"/>
    </row>
    <row r="6" spans="1:6" ht="14.4" customHeight="1" x14ac:dyDescent="0.3">
      <c r="A6" s="50"/>
      <c r="B6" s="51"/>
      <c r="C6" s="51"/>
      <c r="D6" s="51"/>
      <c r="E6" s="51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4.2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476</v>
      </c>
      <c r="B9" s="43">
        <v>99.1</v>
      </c>
      <c r="C9" s="99"/>
      <c r="D9" s="99"/>
      <c r="E9" s="99"/>
    </row>
    <row r="10" spans="1:6" x14ac:dyDescent="0.3">
      <c r="A10" s="43" t="s">
        <v>432</v>
      </c>
      <c r="B10" s="43">
        <v>99.1</v>
      </c>
      <c r="C10" s="93"/>
      <c r="D10" s="93"/>
      <c r="E10" s="93"/>
    </row>
    <row r="11" spans="1:6" x14ac:dyDescent="0.3">
      <c r="A11" s="43" t="s">
        <v>297</v>
      </c>
      <c r="B11" s="43">
        <v>98.3</v>
      </c>
    </row>
    <row r="12" spans="1:6" x14ac:dyDescent="0.3">
      <c r="A12" s="43" t="s">
        <v>298</v>
      </c>
      <c r="B12" s="43">
        <v>95.9</v>
      </c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Bi0Rp8t8to+eKp0zrPW2fviRA76WzJ6lJkZgNI/S4fNV/Mg/DA8pfi0QyTYcahcemq9PTPxS7scDbb3gHi9fpQ==" saltValue="rXFQ5Oomfjtee/SU67IbNw==" spinCount="100000" sheet="1" objects="1" scenarios="1"/>
  <mergeCells count="1">
    <mergeCell ref="A1:F1"/>
  </mergeCells>
  <conditionalFormatting sqref="B3">
    <cfRule type="cellIs" dxfId="28" priority="6" operator="lessThan">
      <formula>70</formula>
    </cfRule>
    <cfRule type="cellIs" dxfId="27" priority="7" operator="between">
      <formula>80</formula>
      <formula>70</formula>
    </cfRule>
    <cfRule type="cellIs" dxfId="26" priority="8" operator="greaterThan">
      <formula>80</formula>
    </cfRule>
  </conditionalFormatting>
  <conditionalFormatting sqref="B4">
    <cfRule type="cellIs" dxfId="25" priority="3" operator="lessThan">
      <formula>70</formula>
    </cfRule>
    <cfRule type="cellIs" dxfId="24" priority="4" operator="between">
      <formula>80</formula>
      <formula>70</formula>
    </cfRule>
    <cfRule type="cellIs" dxfId="23" priority="5" operator="greaterThan">
      <formula>80</formula>
    </cfRule>
  </conditionalFormatting>
  <conditionalFormatting sqref="B11:B12">
    <cfRule type="cellIs" dxfId="22" priority="2" operator="greaterThan">
      <formula>80</formula>
    </cfRule>
  </conditionalFormatting>
  <conditionalFormatting sqref="B9:B10">
    <cfRule type="cellIs" dxfId="21" priority="1" operator="greaterThan">
      <formula>80</formula>
    </cfRule>
  </conditionalFormatting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1544-F955-42F4-BF52-D14D23A61B8E}">
  <dimension ref="A1:F37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380</v>
      </c>
      <c r="B1" s="159"/>
      <c r="C1" s="159"/>
      <c r="D1" s="159"/>
      <c r="E1" s="159"/>
      <c r="F1" s="159"/>
    </row>
    <row r="2" spans="1:6" ht="15" thickBot="1" x14ac:dyDescent="0.35">
      <c r="A2" s="60" t="s">
        <v>72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66.599999999999994</v>
      </c>
      <c r="C3" s="55"/>
      <c r="D3" s="55"/>
      <c r="E3" s="55"/>
      <c r="F3" s="55"/>
    </row>
    <row r="4" spans="1:6" ht="36" x14ac:dyDescent="0.3">
      <c r="A4" s="66" t="s">
        <v>388</v>
      </c>
      <c r="B4" s="67">
        <f>AVERAGE(B7:B14)</f>
        <v>66.599999999999994</v>
      </c>
      <c r="C4" s="55"/>
      <c r="D4" s="55"/>
      <c r="E4" s="55"/>
      <c r="F4" s="54"/>
    </row>
    <row r="5" spans="1:6" ht="23.4" x14ac:dyDescent="0.3">
      <c r="A5" s="72" t="s">
        <v>386</v>
      </c>
      <c r="B5" s="74">
        <v>43800</v>
      </c>
      <c r="C5" s="73" t="s">
        <v>448</v>
      </c>
      <c r="D5" s="98">
        <v>46355</v>
      </c>
      <c r="E5" s="54"/>
      <c r="F5" s="84"/>
    </row>
    <row r="6" spans="1:6" ht="14.4" customHeight="1" x14ac:dyDescent="0.3">
      <c r="A6" s="50"/>
      <c r="B6" s="57"/>
      <c r="C6" s="57"/>
      <c r="D6" s="57"/>
      <c r="E6" s="57"/>
      <c r="F6" s="29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4.2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476</v>
      </c>
      <c r="B9" s="43">
        <v>69.599999999999994</v>
      </c>
      <c r="C9" s="99"/>
      <c r="D9" s="99"/>
      <c r="E9" s="99"/>
    </row>
    <row r="10" spans="1:6" x14ac:dyDescent="0.3">
      <c r="A10" s="43" t="s">
        <v>432</v>
      </c>
      <c r="B10" s="43">
        <v>64.900000000000006</v>
      </c>
      <c r="C10" s="93"/>
      <c r="D10" s="93"/>
      <c r="E10" s="93"/>
    </row>
    <row r="11" spans="1:6" x14ac:dyDescent="0.3">
      <c r="A11" s="43" t="s">
        <v>297</v>
      </c>
      <c r="B11" s="43">
        <v>70.099999999999994</v>
      </c>
    </row>
    <row r="12" spans="1:6" x14ac:dyDescent="0.3">
      <c r="A12" s="43" t="s">
        <v>298</v>
      </c>
      <c r="B12" s="43">
        <v>61.8</v>
      </c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  <row r="37" spans="1:2" x14ac:dyDescent="0.3">
      <c r="A37" s="47"/>
      <c r="B37" s="47"/>
    </row>
  </sheetData>
  <sheetProtection algorithmName="SHA-512" hashValue="uM37WKPcvYzvmCffx5XGq3hfXmUmmNPX2rB8PPnyignpbkoy1t63Y4OetgbcZuld2ZHjMkbjxUGEhGcfIdKlGQ==" saltValue="d/+C8MWiyIwzh+u2mKnxIA==" spinCount="100000" sheet="1" objects="1" scenarios="1"/>
  <mergeCells count="1">
    <mergeCell ref="A1:F1"/>
  </mergeCells>
  <conditionalFormatting sqref="B3">
    <cfRule type="cellIs" dxfId="20" priority="10" operator="lessThan">
      <formula>70</formula>
    </cfRule>
    <cfRule type="cellIs" dxfId="19" priority="11" operator="between">
      <formula>80</formula>
      <formula>70</formula>
    </cfRule>
    <cfRule type="cellIs" dxfId="18" priority="12" operator="greaterThan">
      <formula>80</formula>
    </cfRule>
  </conditionalFormatting>
  <conditionalFormatting sqref="B4">
    <cfRule type="cellIs" dxfId="17" priority="7" operator="lessThan">
      <formula>70</formula>
    </cfRule>
    <cfRule type="cellIs" dxfId="16" priority="8" operator="between">
      <formula>80</formula>
      <formula>70</formula>
    </cfRule>
    <cfRule type="cellIs" dxfId="15" priority="9" operator="greaterThan">
      <formula>80</formula>
    </cfRule>
  </conditionalFormatting>
  <conditionalFormatting sqref="B11:B12">
    <cfRule type="cellIs" dxfId="14" priority="4" operator="between">
      <formula>70</formula>
      <formula>80</formula>
    </cfRule>
    <cfRule type="cellIs" dxfId="13" priority="5" operator="lessThan">
      <formula>70</formula>
    </cfRule>
    <cfRule type="cellIs" dxfId="12" priority="6" operator="greaterThan">
      <formula>80</formula>
    </cfRule>
  </conditionalFormatting>
  <conditionalFormatting sqref="B9:B10">
    <cfRule type="cellIs" dxfId="11" priority="1" operator="between">
      <formula>70</formula>
      <formula>80</formula>
    </cfRule>
    <cfRule type="cellIs" dxfId="10" priority="2" operator="lessThan">
      <formula>70</formula>
    </cfRule>
    <cfRule type="cellIs" dxfId="9" priority="3" operator="greaterThan">
      <formula>80</formula>
    </cfRule>
  </conditionalFormatting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A5556-D23A-46BC-BA4A-D1BCF17FF522}">
  <dimension ref="A1:F36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4.44140625" bestFit="1" customWidth="1"/>
  </cols>
  <sheetData>
    <row r="1" spans="1:6" ht="29.4" thickBot="1" x14ac:dyDescent="0.6">
      <c r="A1" s="159" t="s">
        <v>850</v>
      </c>
      <c r="B1" s="159"/>
      <c r="C1" s="159"/>
      <c r="D1" s="159"/>
      <c r="E1" s="159"/>
      <c r="F1" s="159"/>
    </row>
    <row r="2" spans="1:6" ht="15" thickBot="1" x14ac:dyDescent="0.35">
      <c r="A2" s="4" t="s">
        <v>74</v>
      </c>
      <c r="B2" s="19"/>
      <c r="C2" s="20"/>
      <c r="D2" s="20"/>
      <c r="E2" s="20"/>
      <c r="F2" s="20"/>
    </row>
    <row r="3" spans="1:6" ht="42" x14ac:dyDescent="0.3">
      <c r="A3" s="64" t="s">
        <v>385</v>
      </c>
      <c r="B3" s="65">
        <f>AVERAGE(B7:B40)</f>
        <v>78.349999999999994</v>
      </c>
      <c r="C3" s="61"/>
      <c r="D3" s="61"/>
      <c r="E3" s="61"/>
      <c r="F3" s="61"/>
    </row>
    <row r="4" spans="1:6" ht="36" x14ac:dyDescent="0.3">
      <c r="A4" s="66" t="s">
        <v>388</v>
      </c>
      <c r="B4" s="67">
        <f>AVERAGE(B7:B14)</f>
        <v>78.349999999999994</v>
      </c>
      <c r="C4" s="55"/>
      <c r="D4" s="55"/>
      <c r="E4" s="55"/>
      <c r="F4" s="49"/>
    </row>
    <row r="5" spans="1:6" ht="23.4" x14ac:dyDescent="0.3">
      <c r="A5" s="72" t="s">
        <v>386</v>
      </c>
      <c r="B5" s="74">
        <v>44166</v>
      </c>
      <c r="C5" s="73" t="s">
        <v>448</v>
      </c>
      <c r="D5" s="98">
        <v>46720</v>
      </c>
      <c r="E5" s="49"/>
      <c r="F5" s="51"/>
    </row>
    <row r="6" spans="1:6" ht="14.4" customHeight="1" x14ac:dyDescent="0.3">
      <c r="A6" s="50"/>
      <c r="B6" s="51"/>
      <c r="C6" s="51"/>
      <c r="D6" s="51"/>
      <c r="E6" s="51"/>
      <c r="F6" s="12"/>
    </row>
    <row r="7" spans="1:6" x14ac:dyDescent="0.3">
      <c r="A7" s="21" t="s">
        <v>75</v>
      </c>
      <c r="B7" s="21" t="s">
        <v>391</v>
      </c>
      <c r="C7" s="12"/>
      <c r="D7" s="12"/>
      <c r="E7" s="12"/>
    </row>
    <row r="8" spans="1:6" ht="6.6" customHeight="1" x14ac:dyDescent="0.3">
      <c r="A8" s="21"/>
      <c r="B8" s="21"/>
      <c r="C8" s="106"/>
      <c r="D8" s="106"/>
      <c r="E8" s="106"/>
    </row>
    <row r="9" spans="1:6" s="100" customFormat="1" x14ac:dyDescent="0.3">
      <c r="A9" s="99" t="s">
        <v>466</v>
      </c>
      <c r="B9" s="43">
        <v>77.8</v>
      </c>
      <c r="C9" s="99"/>
      <c r="D9" s="99"/>
      <c r="E9" s="99"/>
    </row>
    <row r="10" spans="1:6" x14ac:dyDescent="0.3">
      <c r="A10" s="43" t="s">
        <v>411</v>
      </c>
      <c r="B10" s="43">
        <v>78.900000000000006</v>
      </c>
    </row>
    <row r="11" spans="1:6" x14ac:dyDescent="0.3">
      <c r="A11" s="47"/>
      <c r="B11" s="47"/>
    </row>
    <row r="12" spans="1:6" x14ac:dyDescent="0.3">
      <c r="A12" s="47"/>
      <c r="B12" s="47"/>
    </row>
    <row r="13" spans="1:6" x14ac:dyDescent="0.3">
      <c r="A13" s="47"/>
      <c r="B13" s="47"/>
    </row>
    <row r="14" spans="1:6" x14ac:dyDescent="0.3">
      <c r="A14" s="47"/>
      <c r="B14" s="47"/>
    </row>
    <row r="15" spans="1:6" x14ac:dyDescent="0.3">
      <c r="A15" s="47"/>
      <c r="B15" s="47"/>
    </row>
    <row r="16" spans="1:6" x14ac:dyDescent="0.3">
      <c r="A16" s="47"/>
      <c r="B16" s="47"/>
    </row>
    <row r="17" spans="1:2" x14ac:dyDescent="0.3">
      <c r="A17" s="47"/>
      <c r="B17" s="47"/>
    </row>
    <row r="18" spans="1:2" x14ac:dyDescent="0.3">
      <c r="A18" s="47"/>
      <c r="B18" s="47"/>
    </row>
    <row r="19" spans="1:2" x14ac:dyDescent="0.3">
      <c r="A19" s="47"/>
      <c r="B19" s="47"/>
    </row>
    <row r="20" spans="1:2" x14ac:dyDescent="0.3">
      <c r="A20" s="47"/>
      <c r="B20" s="47"/>
    </row>
    <row r="21" spans="1:2" x14ac:dyDescent="0.3">
      <c r="A21" s="47"/>
      <c r="B21" s="47"/>
    </row>
    <row r="22" spans="1:2" x14ac:dyDescent="0.3">
      <c r="A22" s="47"/>
      <c r="B22" s="47"/>
    </row>
    <row r="23" spans="1:2" x14ac:dyDescent="0.3">
      <c r="A23" s="47"/>
      <c r="B23" s="47"/>
    </row>
    <row r="24" spans="1:2" x14ac:dyDescent="0.3">
      <c r="A24" s="47"/>
      <c r="B24" s="47"/>
    </row>
    <row r="25" spans="1:2" x14ac:dyDescent="0.3">
      <c r="A25" s="47"/>
      <c r="B25" s="47"/>
    </row>
    <row r="26" spans="1:2" x14ac:dyDescent="0.3">
      <c r="A26" s="47"/>
      <c r="B26" s="47"/>
    </row>
    <row r="27" spans="1:2" x14ac:dyDescent="0.3">
      <c r="A27" s="47"/>
      <c r="B27" s="47"/>
    </row>
    <row r="28" spans="1:2" x14ac:dyDescent="0.3">
      <c r="A28" s="47"/>
      <c r="B28" s="47"/>
    </row>
    <row r="29" spans="1:2" x14ac:dyDescent="0.3">
      <c r="A29" s="47"/>
      <c r="B29" s="47"/>
    </row>
    <row r="30" spans="1:2" x14ac:dyDescent="0.3">
      <c r="A30" s="47"/>
      <c r="B30" s="47"/>
    </row>
    <row r="31" spans="1:2" x14ac:dyDescent="0.3">
      <c r="A31" s="47"/>
      <c r="B31" s="47"/>
    </row>
    <row r="32" spans="1:2" x14ac:dyDescent="0.3">
      <c r="A32" s="47"/>
      <c r="B32" s="47"/>
    </row>
    <row r="33" spans="1:2" x14ac:dyDescent="0.3">
      <c r="A33" s="47"/>
      <c r="B33" s="47"/>
    </row>
    <row r="34" spans="1:2" x14ac:dyDescent="0.3">
      <c r="A34" s="47"/>
      <c r="B34" s="47"/>
    </row>
    <row r="35" spans="1:2" x14ac:dyDescent="0.3">
      <c r="A35" s="47"/>
      <c r="B35" s="47"/>
    </row>
    <row r="36" spans="1:2" x14ac:dyDescent="0.3">
      <c r="A36" s="47"/>
      <c r="B36" s="47"/>
    </row>
  </sheetData>
  <sheetProtection algorithmName="SHA-512" hashValue="2+KUw/WvYOX2s/haSxxwdnJeQxKRvEvtq8RK41myU8FC2nuFdbMjPe9pULhMsTs+eqVjdBLcbFfhF52GwyjhHA==" saltValue="5sVtnU4VtOC8Ic88j4XUow==" spinCount="100000" sheet="1" objects="1" scenarios="1"/>
  <mergeCells count="1">
    <mergeCell ref="A1:F1"/>
  </mergeCells>
  <conditionalFormatting sqref="B3">
    <cfRule type="cellIs" dxfId="8" priority="7" operator="lessThan">
      <formula>70</formula>
    </cfRule>
    <cfRule type="cellIs" dxfId="7" priority="8" operator="between">
      <formula>80</formula>
      <formula>70</formula>
    </cfRule>
    <cfRule type="cellIs" dxfId="6" priority="9" operator="greaterThan">
      <formula>80</formula>
    </cfRule>
  </conditionalFormatting>
  <conditionalFormatting sqref="B4">
    <cfRule type="cellIs" dxfId="5" priority="4" operator="lessThan">
      <formula>70</formula>
    </cfRule>
    <cfRule type="cellIs" dxfId="4" priority="5" operator="between">
      <formula>80</formula>
      <formula>70</formula>
    </cfRule>
    <cfRule type="cellIs" dxfId="3" priority="6" operator="greaterThan">
      <formula>80</formula>
    </cfRule>
  </conditionalFormatting>
  <conditionalFormatting sqref="B9:B10">
    <cfRule type="cellIs" dxfId="2" priority="1" operator="between">
      <formula>70</formula>
      <formula>80</formula>
    </cfRule>
    <cfRule type="cellIs" dxfId="1" priority="2" operator="lessThan">
      <formula>70</formula>
    </cfRule>
    <cfRule type="cellIs" dxfId="0" priority="3" operator="greaterThan">
      <formula>80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D9E7E-C148-484A-A213-C6F0431EA33D}">
  <sheetPr>
    <tabColor theme="4" tint="-0.249977111117893"/>
  </sheetPr>
  <dimension ref="A1:F48"/>
  <sheetViews>
    <sheetView workbookViewId="0">
      <selection sqref="A1:F1"/>
    </sheetView>
  </sheetViews>
  <sheetFormatPr defaultRowHeight="14.4" x14ac:dyDescent="0.3"/>
  <cols>
    <col min="1" max="1" width="22.44140625" customWidth="1"/>
    <col min="2" max="2" width="17.77734375" customWidth="1"/>
    <col min="3" max="3" width="18.21875" bestFit="1" customWidth="1"/>
    <col min="4" max="4" width="17.44140625" bestFit="1" customWidth="1"/>
  </cols>
  <sheetData>
    <row r="1" spans="1:6" ht="29.4" thickBot="1" x14ac:dyDescent="0.6">
      <c r="A1" s="159" t="s">
        <v>152</v>
      </c>
      <c r="B1" s="160"/>
      <c r="C1" s="160"/>
      <c r="D1" s="160"/>
      <c r="E1" s="160"/>
      <c r="F1" s="160"/>
    </row>
    <row r="2" spans="1:6" x14ac:dyDescent="0.3">
      <c r="A2" s="1" t="s">
        <v>4</v>
      </c>
      <c r="B2" s="11"/>
      <c r="C2" s="11"/>
      <c r="D2" s="11"/>
      <c r="E2" s="11"/>
      <c r="F2" s="11"/>
    </row>
    <row r="3" spans="1:6" ht="42" x14ac:dyDescent="0.3">
      <c r="A3" s="64" t="s">
        <v>385</v>
      </c>
      <c r="B3" s="65">
        <f>AVERAGE(B8:B55)</f>
        <v>89.657142857142873</v>
      </c>
      <c r="C3" s="59"/>
      <c r="D3" s="59"/>
      <c r="E3" s="59"/>
      <c r="F3" s="59"/>
    </row>
    <row r="4" spans="1:6" ht="36" x14ac:dyDescent="0.3">
      <c r="A4" s="66" t="s">
        <v>388</v>
      </c>
      <c r="B4" s="67">
        <f>AVERAGE(B8:B13)</f>
        <v>90.116666666666674</v>
      </c>
      <c r="C4" s="55"/>
      <c r="D4" s="55"/>
      <c r="E4" s="55"/>
      <c r="F4" s="48"/>
    </row>
    <row r="5" spans="1:6" ht="23.4" x14ac:dyDescent="0.3">
      <c r="A5" s="72" t="s">
        <v>386</v>
      </c>
      <c r="B5" s="91">
        <v>42005</v>
      </c>
      <c r="C5" s="73" t="s">
        <v>448</v>
      </c>
      <c r="D5" s="98">
        <v>44924</v>
      </c>
      <c r="E5" s="48"/>
      <c r="F5" s="62"/>
    </row>
    <row r="6" spans="1:6" ht="14.4" customHeight="1" x14ac:dyDescent="0.3">
      <c r="A6" s="50"/>
      <c r="B6" s="56"/>
      <c r="C6" s="56"/>
      <c r="D6" s="56"/>
      <c r="E6" s="56"/>
      <c r="F6" s="52"/>
    </row>
    <row r="7" spans="1:6" x14ac:dyDescent="0.3">
      <c r="A7" s="21" t="s">
        <v>75</v>
      </c>
      <c r="B7" s="21" t="s">
        <v>391</v>
      </c>
      <c r="C7" s="7"/>
    </row>
    <row r="8" spans="1:6" x14ac:dyDescent="0.3">
      <c r="A8" s="99" t="s">
        <v>463</v>
      </c>
      <c r="B8" s="43">
        <v>67</v>
      </c>
      <c r="C8" s="7"/>
    </row>
    <row r="9" spans="1:6" x14ac:dyDescent="0.3">
      <c r="A9" s="43" t="s">
        <v>456</v>
      </c>
      <c r="B9" s="43">
        <v>98.3</v>
      </c>
      <c r="C9" s="7"/>
    </row>
    <row r="10" spans="1:6" x14ac:dyDescent="0.3">
      <c r="A10" s="43" t="s">
        <v>138</v>
      </c>
      <c r="B10" s="43">
        <v>97.3</v>
      </c>
    </row>
    <row r="11" spans="1:6" x14ac:dyDescent="0.3">
      <c r="A11" s="43" t="s">
        <v>137</v>
      </c>
      <c r="B11" s="43">
        <v>94.9</v>
      </c>
    </row>
    <row r="12" spans="1:6" x14ac:dyDescent="0.3">
      <c r="A12" s="43" t="s">
        <v>136</v>
      </c>
      <c r="B12" s="43">
        <v>91.6</v>
      </c>
    </row>
    <row r="13" spans="1:6" x14ac:dyDescent="0.3">
      <c r="A13" s="43" t="s">
        <v>135</v>
      </c>
      <c r="B13" s="43">
        <v>91.6</v>
      </c>
    </row>
    <row r="14" spans="1:6" x14ac:dyDescent="0.3">
      <c r="A14" s="43" t="s">
        <v>134</v>
      </c>
      <c r="B14" s="43">
        <v>71.7</v>
      </c>
    </row>
    <row r="15" spans="1:6" x14ac:dyDescent="0.3">
      <c r="A15" s="43" t="s">
        <v>133</v>
      </c>
      <c r="B15" s="43">
        <v>85.7</v>
      </c>
    </row>
    <row r="16" spans="1:6" x14ac:dyDescent="0.3">
      <c r="A16" s="43" t="s">
        <v>132</v>
      </c>
      <c r="B16" s="43">
        <v>95.9</v>
      </c>
    </row>
    <row r="17" spans="1:2" x14ac:dyDescent="0.3">
      <c r="A17" s="43" t="s">
        <v>131</v>
      </c>
      <c r="B17" s="43">
        <v>94.1</v>
      </c>
    </row>
    <row r="18" spans="1:2" x14ac:dyDescent="0.3">
      <c r="A18" s="43" t="s">
        <v>130</v>
      </c>
      <c r="B18" s="43">
        <v>96</v>
      </c>
    </row>
    <row r="19" spans="1:2" x14ac:dyDescent="0.3">
      <c r="A19" s="43" t="s">
        <v>129</v>
      </c>
      <c r="B19" s="43">
        <v>98</v>
      </c>
    </row>
    <row r="20" spans="1:2" x14ac:dyDescent="0.3">
      <c r="A20" s="43" t="s">
        <v>128</v>
      </c>
      <c r="B20" s="43">
        <v>84.2</v>
      </c>
    </row>
    <row r="21" spans="1:2" x14ac:dyDescent="0.3">
      <c r="A21" s="43" t="s">
        <v>127</v>
      </c>
      <c r="B21" s="43">
        <v>88.9</v>
      </c>
    </row>
    <row r="22" spans="1:2" x14ac:dyDescent="0.3">
      <c r="A22" s="6"/>
      <c r="B22" s="6"/>
    </row>
    <row r="23" spans="1:2" x14ac:dyDescent="0.3">
      <c r="A23" s="6"/>
      <c r="B23" s="6"/>
    </row>
    <row r="24" spans="1:2" x14ac:dyDescent="0.3">
      <c r="A24" s="6"/>
      <c r="B24" s="6"/>
    </row>
    <row r="25" spans="1:2" x14ac:dyDescent="0.3">
      <c r="A25" s="6"/>
      <c r="B25" s="6"/>
    </row>
    <row r="26" spans="1:2" x14ac:dyDescent="0.3">
      <c r="A26" s="6"/>
      <c r="B26" s="6"/>
    </row>
    <row r="27" spans="1:2" x14ac:dyDescent="0.3">
      <c r="A27" s="6"/>
      <c r="B27" s="6"/>
    </row>
    <row r="28" spans="1:2" x14ac:dyDescent="0.3">
      <c r="A28" s="6"/>
      <c r="B28" s="6"/>
    </row>
    <row r="29" spans="1:2" x14ac:dyDescent="0.3">
      <c r="A29" s="6"/>
      <c r="B29" s="6"/>
    </row>
    <row r="30" spans="1:2" x14ac:dyDescent="0.3">
      <c r="A30" s="6"/>
      <c r="B30" s="6"/>
    </row>
    <row r="31" spans="1:2" x14ac:dyDescent="0.3">
      <c r="A31" s="6"/>
      <c r="B31" s="6"/>
    </row>
    <row r="32" spans="1:2" x14ac:dyDescent="0.3">
      <c r="A32" s="6"/>
      <c r="B32" s="6"/>
    </row>
    <row r="33" spans="1:2" x14ac:dyDescent="0.3">
      <c r="A33" s="6"/>
      <c r="B33" s="6"/>
    </row>
    <row r="34" spans="1:2" x14ac:dyDescent="0.3">
      <c r="A34" s="6"/>
      <c r="B34" s="6"/>
    </row>
    <row r="35" spans="1:2" x14ac:dyDescent="0.3">
      <c r="A35" s="6"/>
      <c r="B35" s="6"/>
    </row>
    <row r="36" spans="1:2" x14ac:dyDescent="0.3">
      <c r="A36" s="6"/>
      <c r="B36" s="6"/>
    </row>
    <row r="37" spans="1:2" x14ac:dyDescent="0.3">
      <c r="A37" s="6"/>
      <c r="B37" s="6"/>
    </row>
    <row r="38" spans="1:2" x14ac:dyDescent="0.3">
      <c r="A38" s="6"/>
      <c r="B38" s="6"/>
    </row>
    <row r="39" spans="1:2" x14ac:dyDescent="0.3">
      <c r="A39" s="6"/>
      <c r="B39" s="6"/>
    </row>
    <row r="40" spans="1:2" x14ac:dyDescent="0.3">
      <c r="A40" s="6"/>
      <c r="B40" s="6"/>
    </row>
    <row r="41" spans="1:2" x14ac:dyDescent="0.3">
      <c r="A41" s="6"/>
      <c r="B41" s="6"/>
    </row>
    <row r="42" spans="1:2" x14ac:dyDescent="0.3">
      <c r="A42" s="6"/>
      <c r="B42" s="6"/>
    </row>
    <row r="43" spans="1:2" x14ac:dyDescent="0.3">
      <c r="A43" s="6"/>
      <c r="B43" s="6"/>
    </row>
    <row r="44" spans="1:2" x14ac:dyDescent="0.3">
      <c r="A44" s="6"/>
      <c r="B44" s="6"/>
    </row>
    <row r="45" spans="1:2" x14ac:dyDescent="0.3">
      <c r="A45" s="6"/>
      <c r="B45" s="6"/>
    </row>
    <row r="46" spans="1:2" x14ac:dyDescent="0.3">
      <c r="A46" s="6"/>
      <c r="B46" s="6"/>
    </row>
    <row r="47" spans="1:2" x14ac:dyDescent="0.3">
      <c r="A47" s="6"/>
      <c r="B47" s="6"/>
    </row>
    <row r="48" spans="1:2" x14ac:dyDescent="0.3">
      <c r="A48" s="6"/>
      <c r="B48" s="6"/>
    </row>
  </sheetData>
  <sheetProtection algorithmName="SHA-512" hashValue="dksW/21LMETuh0FvaZTutKg+xO/jPSqA7vF2gLvKxvvT/lemKyEVAvZuF/y3TPkg1h9tFALNpe3F+Ao1ArryoA==" saltValue="z6mC5fEHZCPOElCBUYCfpw==" spinCount="100000" sheet="1" objects="1" scenarios="1"/>
  <mergeCells count="1">
    <mergeCell ref="A1:F1"/>
  </mergeCells>
  <conditionalFormatting sqref="B3:F3 F4:F5 B6:E6 E5">
    <cfRule type="cellIs" dxfId="804" priority="10" operator="greaterThan">
      <formula>80</formula>
    </cfRule>
  </conditionalFormatting>
  <conditionalFormatting sqref="B10:B21">
    <cfRule type="cellIs" dxfId="803" priority="7" operator="greaterThan">
      <formula>80</formula>
    </cfRule>
    <cfRule type="cellIs" dxfId="802" priority="8" operator="between">
      <formula>70</formula>
      <formula>80</formula>
    </cfRule>
    <cfRule type="cellIs" dxfId="801" priority="9" operator="lessThan">
      <formula>70</formula>
    </cfRule>
  </conditionalFormatting>
  <conditionalFormatting sqref="B4">
    <cfRule type="cellIs" dxfId="800" priority="4" operator="lessThan">
      <formula>70</formula>
    </cfRule>
    <cfRule type="cellIs" dxfId="799" priority="5" operator="between">
      <formula>80</formula>
      <formula>70</formula>
    </cfRule>
    <cfRule type="cellIs" dxfId="798" priority="6" operator="greaterThan">
      <formula>80</formula>
    </cfRule>
  </conditionalFormatting>
  <conditionalFormatting sqref="B8:B9">
    <cfRule type="cellIs" dxfId="797" priority="1" operator="greaterThan">
      <formula>80</formula>
    </cfRule>
    <cfRule type="cellIs" dxfId="796" priority="2" operator="between">
      <formula>70</formula>
      <formula>80</formula>
    </cfRule>
    <cfRule type="cellIs" dxfId="795" priority="3" operator="lessThan">
      <formula>70</formula>
    </cfRule>
  </conditionalFormatting>
  <pageMargins left="0.7" right="0.7" top="0.75" bottom="0.75" header="0.3" footer="0.3"/>
  <pageSetup orientation="portrait" horizontalDpi="200" verticalDpi="200" r:id="rId1"/>
  <ignoredErrors>
    <ignoredError sqref="B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85</vt:i4>
      </vt:variant>
    </vt:vector>
  </HeadingPairs>
  <TitlesOfParts>
    <vt:vector size="85" baseType="lpstr">
      <vt:lpstr>Welcome</vt:lpstr>
      <vt:lpstr>Active Contracts by District</vt:lpstr>
      <vt:lpstr>Active Contracts by Contractor</vt:lpstr>
      <vt:lpstr>Active &amp; Closed Contracts</vt:lpstr>
      <vt:lpstr>E1F88</vt:lpstr>
      <vt:lpstr>E1G23</vt:lpstr>
      <vt:lpstr>E1L59</vt:lpstr>
      <vt:lpstr>E1M87</vt:lpstr>
      <vt:lpstr>E1N92</vt:lpstr>
      <vt:lpstr>E1O32</vt:lpstr>
      <vt:lpstr>E1S36</vt:lpstr>
      <vt:lpstr>E1T20</vt:lpstr>
      <vt:lpstr>E1T80</vt:lpstr>
      <vt:lpstr>E2K97</vt:lpstr>
      <vt:lpstr>E2088</vt:lpstr>
      <vt:lpstr>E2Q70</vt:lpstr>
      <vt:lpstr>E2Q71</vt:lpstr>
      <vt:lpstr>E2Q74</vt:lpstr>
      <vt:lpstr>E2R38</vt:lpstr>
      <vt:lpstr>E2R43</vt:lpstr>
      <vt:lpstr>E2R44</vt:lpstr>
      <vt:lpstr>E2R51</vt:lpstr>
      <vt:lpstr>E2R56</vt:lpstr>
      <vt:lpstr>E2S59</vt:lpstr>
      <vt:lpstr>E2V97</vt:lpstr>
      <vt:lpstr>E2X03</vt:lpstr>
      <vt:lpstr>E2Y74</vt:lpstr>
      <vt:lpstr>E2Y86</vt:lpstr>
      <vt:lpstr>E2Z32</vt:lpstr>
      <vt:lpstr>E2Z70</vt:lpstr>
      <vt:lpstr>E2Z71</vt:lpstr>
      <vt:lpstr>E2Z80</vt:lpstr>
      <vt:lpstr>BD524</vt:lpstr>
      <vt:lpstr>E3G97</vt:lpstr>
      <vt:lpstr>E3J21</vt:lpstr>
      <vt:lpstr>E3M31</vt:lpstr>
      <vt:lpstr>E3O40</vt:lpstr>
      <vt:lpstr>E3P16</vt:lpstr>
      <vt:lpstr>E3R56</vt:lpstr>
      <vt:lpstr>E3U26</vt:lpstr>
      <vt:lpstr>E4H52</vt:lpstr>
      <vt:lpstr>E4L77</vt:lpstr>
      <vt:lpstr>E4L78</vt:lpstr>
      <vt:lpstr>E4N77</vt:lpstr>
      <vt:lpstr>E4Q30</vt:lpstr>
      <vt:lpstr>E4R18</vt:lpstr>
      <vt:lpstr>E4S94</vt:lpstr>
      <vt:lpstr>E4T63</vt:lpstr>
      <vt:lpstr>E4T64</vt:lpstr>
      <vt:lpstr>E4U23</vt:lpstr>
      <vt:lpstr>E5N05</vt:lpstr>
      <vt:lpstr>E5P05</vt:lpstr>
      <vt:lpstr>E5P60</vt:lpstr>
      <vt:lpstr>E5P62</vt:lpstr>
      <vt:lpstr>E5Q90</vt:lpstr>
      <vt:lpstr>E5T54</vt:lpstr>
      <vt:lpstr>E5U43</vt:lpstr>
      <vt:lpstr>E5U63</vt:lpstr>
      <vt:lpstr>E5U89</vt:lpstr>
      <vt:lpstr>E5V46</vt:lpstr>
      <vt:lpstr>E5V69</vt:lpstr>
      <vt:lpstr>E5V71</vt:lpstr>
      <vt:lpstr>E6D11</vt:lpstr>
      <vt:lpstr>E6I47</vt:lpstr>
      <vt:lpstr>E6I97</vt:lpstr>
      <vt:lpstr>E6M77</vt:lpstr>
      <vt:lpstr>E6N26</vt:lpstr>
      <vt:lpstr>E6N37</vt:lpstr>
      <vt:lpstr>E7G51</vt:lpstr>
      <vt:lpstr>E7H52</vt:lpstr>
      <vt:lpstr>E7I87</vt:lpstr>
      <vt:lpstr>E7I95</vt:lpstr>
      <vt:lpstr>E7J67</vt:lpstr>
      <vt:lpstr>E7L15</vt:lpstr>
      <vt:lpstr>E7M59</vt:lpstr>
      <vt:lpstr>E7M98</vt:lpstr>
      <vt:lpstr>E7M99</vt:lpstr>
      <vt:lpstr>E7N65</vt:lpstr>
      <vt:lpstr>E8M31</vt:lpstr>
      <vt:lpstr>E8M70</vt:lpstr>
      <vt:lpstr>E8N09</vt:lpstr>
      <vt:lpstr>E8P46</vt:lpstr>
      <vt:lpstr>E8Q56</vt:lpstr>
      <vt:lpstr>E8R87</vt:lpstr>
      <vt:lpstr>E8S48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Zuhse, Michelle</dc:creator>
  <cp:lastModifiedBy>Zuhse, Michelle</cp:lastModifiedBy>
  <dcterms:created xsi:type="dcterms:W3CDTF">2021-05-12T18:31:47Z</dcterms:created>
  <dcterms:modified xsi:type="dcterms:W3CDTF">2022-04-22T19:21:02Z</dcterms:modified>
</cp:coreProperties>
</file>