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fldot-my.sharepoint.com/personal/samantha_samford_dot_state_fl_us1/Documents/"/>
    </mc:Choice>
  </mc:AlternateContent>
  <xr:revisionPtr revIDLastSave="0" documentId="8_{EB959E4D-B5DB-4B6C-A7A1-CBAE03D83AD9}" xr6:coauthVersionLast="47" xr6:coauthVersionMax="47" xr10:uidLastSave="{00000000-0000-0000-0000-000000000000}"/>
  <bookViews>
    <workbookView xWindow="-120" yWindow="-120" windowWidth="51840" windowHeight="21120" tabRatio="500" xr2:uid="{00000000-000D-0000-FFFF-FFFF00000000}"/>
  </bookViews>
  <sheets>
    <sheet name="SAMPLE" sheetId="1" r:id="rId1"/>
    <sheet name="TEMPLATE" sheetId="2" r:id="rId2"/>
  </sheets>
  <definedNames>
    <definedName name="_xlnm.Print_Area" localSheetId="0">SAMPLE!$A$1:$F$62</definedName>
    <definedName name="_xlnm.Print_Area" localSheetId="1">TEMPLATE!$A$1:$F$62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4" i="2" l="1"/>
  <c r="D51" i="2"/>
  <c r="E51" i="2" s="1"/>
  <c r="D50" i="2"/>
  <c r="E50" i="2" s="1"/>
  <c r="D49" i="2"/>
  <c r="E49" i="2" s="1"/>
  <c r="D48" i="2"/>
  <c r="E48" i="2" s="1"/>
  <c r="D47" i="2"/>
  <c r="E47" i="2" s="1"/>
  <c r="D46" i="2"/>
  <c r="E46" i="2" s="1"/>
  <c r="D45" i="2"/>
  <c r="E45" i="2" s="1"/>
  <c r="D44" i="2"/>
  <c r="E44" i="2" s="1"/>
  <c r="D43" i="2"/>
  <c r="E43" i="2" s="1"/>
  <c r="D42" i="2"/>
  <c r="E42" i="2" s="1"/>
  <c r="D41" i="2"/>
  <c r="E41" i="2" s="1"/>
  <c r="D40" i="2"/>
  <c r="E40" i="2" s="1"/>
  <c r="E39" i="2"/>
  <c r="D39" i="2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B22" i="2"/>
  <c r="B23" i="2" s="1"/>
  <c r="B17" i="2"/>
  <c r="B54" i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E45" i="1"/>
  <c r="D45" i="1"/>
  <c r="D44" i="1"/>
  <c r="E44" i="1" s="1"/>
  <c r="D43" i="1"/>
  <c r="E43" i="1" s="1"/>
  <c r="D42" i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B22" i="1"/>
  <c r="B23" i="1" s="1"/>
  <c r="B17" i="1"/>
  <c r="D33" i="1" l="1"/>
  <c r="E33" i="1" s="1"/>
  <c r="D32" i="1"/>
  <c r="E32" i="1" s="1"/>
  <c r="D30" i="1"/>
  <c r="E30" i="1" s="1"/>
  <c r="D29" i="1"/>
  <c r="E29" i="1" s="1"/>
  <c r="D31" i="1"/>
  <c r="E31" i="1" s="1"/>
  <c r="B55" i="2"/>
  <c r="B55" i="1" l="1"/>
</calcChain>
</file>

<file path=xl/sharedStrings.xml><?xml version="1.0" encoding="utf-8"?>
<sst xmlns="http://schemas.openxmlformats.org/spreadsheetml/2006/main" count="87" uniqueCount="45">
  <si>
    <t>LAP PROJECT CONSULTANT COST RATE ESTIMATING AND ANALYSIS TOOL</t>
  </si>
  <si>
    <t>Note: The unloaded/base rate is multiplied by the multiplier in order to create the "Loaded Rate."</t>
  </si>
  <si>
    <t>Then the loaded rate is multiplied by the "number of hours".</t>
  </si>
  <si>
    <t>This is an example of the fixed fee being calculated on the direct rates only.</t>
  </si>
  <si>
    <t>Consultant Indirect Cost Rates</t>
  </si>
  <si>
    <t>Rate</t>
  </si>
  <si>
    <t>Base Rate - ALWAYS LEAVE AS 1</t>
  </si>
  <si>
    <t>General Overhead</t>
  </si>
  <si>
    <t>FCCM</t>
  </si>
  <si>
    <t>Direct Expenses</t>
  </si>
  <si>
    <t>Note: The rates provided in the sample tab are the current statewide averages posted in the FDOT Negotiations Handbook (Jan. 13, 2020) and may be used for estimating purposes.</t>
  </si>
  <si>
    <t>Replace estimated rates with the audited cost rates from the FDOT Prequalification Letter when using this tool to establish actual contract (loaded) rates for LAP projects.</t>
  </si>
  <si>
    <t>Contact the District LAP Administrator if a prime or subconsultant is not FDOT Prequalified.</t>
  </si>
  <si>
    <t>Negotiated Rate</t>
  </si>
  <si>
    <t>Value</t>
  </si>
  <si>
    <t>Operating Margin (Fixed Fee equivalent)</t>
  </si>
  <si>
    <t>TOTAL MULTIPLIER</t>
  </si>
  <si>
    <t>Note: The operating margin must be negotiated based on scope and complexity of the LAP project.</t>
  </si>
  <si>
    <t>Use Form No. 375-030-82.</t>
  </si>
  <si>
    <t>Fixed Fee Conversion Calculator</t>
  </si>
  <si>
    <t>Result</t>
  </si>
  <si>
    <t>Fixed Fee is less than or equal to 15%?</t>
  </si>
  <si>
    <t>Operating margin on direct+indirect salary costs is limited to 15%.</t>
  </si>
  <si>
    <t>If OM Equivalent cells shows a value greater than 15%, operating margin must be lowered on federal contracts so that OM Equivalent is no greater than 15%.</t>
  </si>
  <si>
    <t>Input positions required to deliver the services under your contract</t>
  </si>
  <si>
    <t>Position / Job Classification</t>
  </si>
  <si>
    <t>Number of Hours</t>
  </si>
  <si>
    <t>Unloaded Rate (aka Base Rate)</t>
  </si>
  <si>
    <t>Loaded Rate (Unloaded Rate X Multiplier)</t>
  </si>
  <si>
    <t>Total Cost (Loaded Rates X Hours)</t>
  </si>
  <si>
    <t>CEI Senior Project Engineer</t>
  </si>
  <si>
    <t>Contract Support Specialist</t>
  </si>
  <si>
    <t>CEI Senior Inspector</t>
  </si>
  <si>
    <t>CEI Inspector</t>
  </si>
  <si>
    <t>Secretary</t>
  </si>
  <si>
    <t>Totals</t>
  </si>
  <si>
    <t>Amount</t>
  </si>
  <si>
    <t>Total Number of Hours</t>
  </si>
  <si>
    <t>Total Cost</t>
  </si>
  <si>
    <t>Negotiation Tools</t>
  </si>
  <si>
    <t>Search FDOT's Average Job Class Rates</t>
  </si>
  <si>
    <t>LAP Negotiations Quick Reference Guide</t>
  </si>
  <si>
    <t>LAP Professional Services Website</t>
  </si>
  <si>
    <t>FDOT Negotiations Handbook</t>
  </si>
  <si>
    <t>Operating Margin Justification Form No. 375-030-82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</si>
</sst>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0.00000"/>
    <numFmt numFmtId="166" formatCode="\$#,##0.00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i/>
      <sz val="11"/>
      <color rgb="FFC00000"/>
      <name val="Arial"/>
      <family val="2"/>
    </font>
    <font>
      <b/>
      <sz val="11"/>
      <color rgb="FFFFFFFF"/>
      <name val="Arial"/>
      <family val="2"/>
    </font>
    <font>
      <u/>
      <sz val="11"/>
      <color rgb="FF17375E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54061"/>
        <bgColor rgb="FF17375E"/>
      </patternFill>
    </fill>
    <fill>
      <patternFill patternType="solid">
        <fgColor rgb="FFB3A2C7"/>
        <bgColor rgb="FFA6A6A6"/>
      </patternFill>
    </fill>
    <fill>
      <patternFill patternType="solid">
        <fgColor rgb="FFF2F2F2"/>
        <bgColor rgb="FFFFFFFF"/>
      </patternFill>
    </fill>
    <fill>
      <patternFill patternType="solid">
        <fgColor rgb="FFA6A6A6"/>
        <bgColor rgb="FFB3A2C7"/>
      </patternFill>
    </fill>
    <fill>
      <patternFill patternType="solid">
        <fgColor rgb="FFBFBFBF"/>
        <bgColor rgb="FFB3A2C7"/>
      </patternFill>
    </fill>
    <fill>
      <patternFill patternType="solid">
        <fgColor rgb="FF17375E"/>
        <bgColor rgb="FF254061"/>
      </patternFill>
    </fill>
    <fill>
      <patternFill patternType="solid">
        <fgColor rgb="FF404040"/>
        <bgColor rgb="FF25406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65" fontId="4" fillId="5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8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7375E"/>
      <rgbColor rgb="FF339966"/>
      <rgbColor rgb="FF003300"/>
      <rgbColor rgb="FF333300"/>
      <rgbColor rgb="FF993300"/>
      <rgbColor rgb="FF993366"/>
      <rgbColor rgb="FF254061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mpleFixedFeeConversion" displayName="SampleFixedFeeConversion" ref="A21:B23" totalsRowShown="0">
  <autoFilter ref="A21:B23" xr:uid="{00000000-0009-0000-0100-000001000000}"/>
  <tableColumns count="2">
    <tableColumn id="1" xr3:uid="{00000000-0010-0000-0000-000001000000}" name="Fixed Fee Conversion Calculator"/>
    <tableColumn id="2" xr3:uid="{00000000-0010-0000-0000-000002000000}" name="Resul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ampleIndirectCostRates" displayName="SampleIndirectCostRates" ref="A6:B10" totalsRowShown="0">
  <autoFilter ref="A6:B10" xr:uid="{00000000-0009-0000-0100-000002000000}"/>
  <tableColumns count="2">
    <tableColumn id="1" xr3:uid="{00000000-0010-0000-0100-000001000000}" name="Consultant Indirect Cost Rates"/>
    <tableColumn id="2" xr3:uid="{00000000-0010-0000-0100-000002000000}" name="Ra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ampleNegotiatedRate" displayName="SampleNegotiatedRate" ref="A15:B17" totalsRowShown="0">
  <autoFilter ref="A15:B17" xr:uid="{00000000-0009-0000-0100-000003000000}"/>
  <tableColumns count="2">
    <tableColumn id="1" xr3:uid="{00000000-0010-0000-0200-000001000000}" name="Negotiated Rate"/>
    <tableColumn id="2" xr3:uid="{00000000-0010-0000-0200-000002000000}" name="Valu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ampleNegotiationTools" displayName="SampleNegotiationTools" ref="A57:A62" totalsRowShown="0">
  <autoFilter ref="A57:A62" xr:uid="{00000000-0009-0000-0100-000004000000}"/>
  <tableColumns count="1">
    <tableColumn id="1" xr3:uid="{00000000-0010-0000-0300-000001000000}" name="Negotiation Tool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amplePositions" displayName="SamplePositions" ref="A28:E51" totalsRowShown="0">
  <autoFilter ref="A28:E51" xr:uid="{00000000-0009-0000-0100-000005000000}"/>
  <tableColumns count="5">
    <tableColumn id="1" xr3:uid="{00000000-0010-0000-0400-000001000000}" name="Position / Job Classification"/>
    <tableColumn id="2" xr3:uid="{00000000-0010-0000-0400-000002000000}" name="Number of Hours"/>
    <tableColumn id="3" xr3:uid="{00000000-0010-0000-0400-000003000000}" name="Unloaded Rate (aka Base Rate)"/>
    <tableColumn id="4" xr3:uid="{00000000-0010-0000-0400-000004000000}" name="Loaded Rate (Unloaded Rate X Multiplier)"/>
    <tableColumn id="5" xr3:uid="{00000000-0010-0000-0400-000005000000}" name="Total Cost (Loaded Rates X Hours)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ampleTotals" displayName="SampleTotals" ref="A53:B55" totalsRowShown="0">
  <autoFilter ref="A53:B55" xr:uid="{00000000-0009-0000-0100-000006000000}"/>
  <tableColumns count="2">
    <tableColumn id="1" xr3:uid="{00000000-0010-0000-0500-000001000000}" name="Totals"/>
    <tableColumn id="2" xr3:uid="{00000000-0010-0000-0500-000002000000}" name="Amoun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emplateFixedFeeConversion" displayName="TemplateFixedFeeConversion" ref="A21:B23" totalsRowShown="0">
  <autoFilter ref="A21:B23" xr:uid="{00000000-0009-0000-0100-000007000000}"/>
  <tableColumns count="2">
    <tableColumn id="1" xr3:uid="{00000000-0010-0000-0600-000001000000}" name="Fixed Fee Conversion Calculator"/>
    <tableColumn id="2" xr3:uid="{00000000-0010-0000-0600-000002000000}" name="Resul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emplateIndirectCostRates" displayName="TemplateIndirectCostRates" ref="A6:B10" totalsRowShown="0">
  <autoFilter ref="A6:B10" xr:uid="{00000000-0009-0000-0100-000008000000}"/>
  <tableColumns count="2">
    <tableColumn id="1" xr3:uid="{00000000-0010-0000-0700-000001000000}" name="Consultant Indirect Cost Rates"/>
    <tableColumn id="2" xr3:uid="{00000000-0010-0000-0700-000002000000}" name="Rat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emplateNegotiatedRate" displayName="TemplateNegotiatedRate" ref="A15:B17" totalsRowShown="0">
  <autoFilter ref="A15:B17" xr:uid="{00000000-0009-0000-0100-000009000000}"/>
  <tableColumns count="2">
    <tableColumn id="1" xr3:uid="{00000000-0010-0000-0800-000001000000}" name="Negotiated Rate"/>
    <tableColumn id="2" xr3:uid="{00000000-0010-0000-0800-000002000000}" name="Value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emplateNegotiationTools" displayName="TemplateNegotiationTools" ref="A57:A62" totalsRowShown="0">
  <autoFilter ref="A57:A62" xr:uid="{00000000-0009-0000-0100-00000A000000}"/>
  <tableColumns count="1">
    <tableColumn id="1" xr3:uid="{00000000-0010-0000-0900-000001000000}" name="Negotiation Tool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emplatePositions" displayName="TemplatePositions" ref="A28:E51" totalsRowShown="0">
  <autoFilter ref="A28:E51" xr:uid="{00000000-0009-0000-0100-00000B000000}"/>
  <tableColumns count="5">
    <tableColumn id="1" xr3:uid="{00000000-0010-0000-0A00-000001000000}" name="Position / Job Classification"/>
    <tableColumn id="2" xr3:uid="{00000000-0010-0000-0A00-000002000000}" name="Number of Hours"/>
    <tableColumn id="3" xr3:uid="{00000000-0010-0000-0A00-000003000000}" name="Unloaded Rate (aka Base Rate)"/>
    <tableColumn id="4" xr3:uid="{00000000-0010-0000-0A00-000004000000}" name="Loaded Rate (Unloaded Rate X Multiplier)"/>
    <tableColumn id="5" xr3:uid="{00000000-0010-0000-0A00-000005000000}" name="Total Cost (Loaded Rates X Hours)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emplateTotals" displayName="TemplateTotals" ref="A53:B55" totalsRowShown="0">
  <autoFilter ref="A53:B55" xr:uid="{00000000-0009-0000-0100-00000C000000}"/>
  <tableColumns count="2">
    <tableColumn id="1" xr3:uid="{00000000-0010-0000-0B00-000001000000}" name="Totals"/>
    <tableColumn id="2" xr3:uid="{00000000-0010-0000-0B00-000002000000}" name="Amou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hyperlink" Target="https://www.fdot.gov/programmanagement/LAP/ProfessionalServices.shtm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fdotwww.blob.core.windows.net/sitefinity/docs/default-source/programmanagement/lap/pdfs/final-negotiations-quick-reference-guide_2020-12-10.pdf" TargetMode="External"/><Relationship Id="rId1" Type="http://schemas.openxmlformats.org/officeDocument/2006/relationships/hyperlink" Target="https://ssrs.fdot.gov/Reports/report/PDA%20Reports/Public%20Reports/JobclassAveragesInternet" TargetMode="External"/><Relationship Id="rId6" Type="http://schemas.openxmlformats.org/officeDocument/2006/relationships/table" Target="../tables/table1.xml"/><Relationship Id="rId11" Type="http://schemas.openxmlformats.org/officeDocument/2006/relationships/table" Target="../tables/table6.xml"/><Relationship Id="rId5" Type="http://schemas.openxmlformats.org/officeDocument/2006/relationships/hyperlink" Target="https://pdl.fdot.gov/api/form/downloadAttachment/10980572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www.fdot.gov/procurement/Negotiations.shtm" TargetMode="External"/><Relationship Id="rId9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www.fdot.gov/programmanagement/LAP/ProfessionalServices.shtm" TargetMode="External"/><Relationship Id="rId7" Type="http://schemas.openxmlformats.org/officeDocument/2006/relationships/table" Target="../tables/table8.xml"/><Relationship Id="rId2" Type="http://schemas.openxmlformats.org/officeDocument/2006/relationships/hyperlink" Target="https://fdotwww.blob.core.windows.net/sitefinity/docs/default-source/programmanagement/lap/pdfs/final-negotiations-quick-reference-guide_2020-12-10.pdf" TargetMode="External"/><Relationship Id="rId1" Type="http://schemas.openxmlformats.org/officeDocument/2006/relationships/hyperlink" Target="https://ssrs.fdot.gov/Reports/report/PDA%20Reports/Public%20Reports/JobclassAveragesInternet" TargetMode="Externa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hyperlink" Target="https://pdl.fdot.gov/api/form/downloadAttachment/10980572" TargetMode="External"/><Relationship Id="rId10" Type="http://schemas.openxmlformats.org/officeDocument/2006/relationships/table" Target="../tables/table11.xml"/><Relationship Id="rId4" Type="http://schemas.openxmlformats.org/officeDocument/2006/relationships/hyperlink" Target="https://www.fdot.gov/procurement/Negotiations.shtm" TargetMode="Externa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zoomScaleNormal="100" workbookViewId="0"/>
  </sheetViews>
  <sheetFormatPr defaultColWidth="8.7109375" defaultRowHeight="15" x14ac:dyDescent="0.25"/>
  <cols>
    <col min="1" max="1" width="60" customWidth="1"/>
    <col min="2" max="2" width="16" customWidth="1"/>
    <col min="3" max="3" width="20" customWidth="1"/>
    <col min="4" max="4" width="26" customWidth="1"/>
    <col min="5" max="5" width="22" customWidth="1"/>
    <col min="6" max="6" width="20" customWidth="1"/>
  </cols>
  <sheetData>
    <row r="1" spans="1:6" ht="31.5" customHeight="1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</row>
    <row r="3" spans="1:6" x14ac:dyDescent="0.25">
      <c r="A3" s="3" t="s">
        <v>2</v>
      </c>
    </row>
    <row r="4" spans="1:6" x14ac:dyDescent="0.25">
      <c r="A4" s="3" t="s">
        <v>3</v>
      </c>
    </row>
    <row r="6" spans="1:6" ht="25.5" customHeight="1" x14ac:dyDescent="0.25">
      <c r="A6" s="4" t="s">
        <v>4</v>
      </c>
      <c r="B6" s="4" t="s">
        <v>5</v>
      </c>
    </row>
    <row r="7" spans="1:6" ht="21.75" customHeight="1" x14ac:dyDescent="0.25">
      <c r="A7" s="5" t="s">
        <v>6</v>
      </c>
      <c r="B7" s="6">
        <v>1</v>
      </c>
    </row>
    <row r="8" spans="1:6" ht="21.75" customHeight="1" x14ac:dyDescent="0.25">
      <c r="A8" s="5" t="s">
        <v>7</v>
      </c>
      <c r="B8" s="7">
        <v>1.6797</v>
      </c>
    </row>
    <row r="9" spans="1:6" ht="21.75" customHeight="1" x14ac:dyDescent="0.25">
      <c r="A9" s="5" t="s">
        <v>8</v>
      </c>
      <c r="B9" s="7">
        <v>5.4400000000000004E-3</v>
      </c>
    </row>
    <row r="10" spans="1:6" ht="21.75" customHeight="1" x14ac:dyDescent="0.25">
      <c r="A10" s="5" t="s">
        <v>9</v>
      </c>
      <c r="B10" s="7">
        <v>7.1599999999999997E-2</v>
      </c>
    </row>
    <row r="11" spans="1:6" x14ac:dyDescent="0.25">
      <c r="A11" s="3" t="s">
        <v>10</v>
      </c>
    </row>
    <row r="12" spans="1:6" x14ac:dyDescent="0.25">
      <c r="A12" s="3" t="s">
        <v>11</v>
      </c>
    </row>
    <row r="13" spans="1:6" x14ac:dyDescent="0.25">
      <c r="A13" s="3" t="s">
        <v>12</v>
      </c>
    </row>
    <row r="15" spans="1:6" ht="25.5" customHeight="1" x14ac:dyDescent="0.25">
      <c r="A15" s="4" t="s">
        <v>13</v>
      </c>
      <c r="B15" s="4" t="s">
        <v>14</v>
      </c>
    </row>
    <row r="16" spans="1:6" ht="24" customHeight="1" x14ac:dyDescent="0.25">
      <c r="A16" s="5" t="s">
        <v>15</v>
      </c>
      <c r="B16" s="8">
        <v>0.16</v>
      </c>
    </row>
    <row r="17" spans="1:5" ht="24" customHeight="1" x14ac:dyDescent="0.25">
      <c r="A17" s="9" t="s">
        <v>16</v>
      </c>
      <c r="B17" s="10">
        <f>SUM(B7:B10,B16)</f>
        <v>2.9167400000000003</v>
      </c>
    </row>
    <row r="18" spans="1:5" x14ac:dyDescent="0.25">
      <c r="A18" s="3" t="s">
        <v>17</v>
      </c>
    </row>
    <row r="19" spans="1:5" x14ac:dyDescent="0.25">
      <c r="A19" s="3" t="s">
        <v>18</v>
      </c>
    </row>
    <row r="21" spans="1:5" ht="25.5" customHeight="1" x14ac:dyDescent="0.25">
      <c r="A21" s="4" t="s">
        <v>19</v>
      </c>
      <c r="B21" s="4" t="s">
        <v>20</v>
      </c>
    </row>
    <row r="22" spans="1:5" ht="24" customHeight="1" x14ac:dyDescent="0.25">
      <c r="A22" s="5" t="s">
        <v>5</v>
      </c>
      <c r="B22" s="11">
        <f>SUM(B7:B8,B16)/SUM(B7:B8)-1</f>
        <v>5.9708176288390646E-2</v>
      </c>
    </row>
    <row r="23" spans="1:5" ht="24" customHeight="1" x14ac:dyDescent="0.25">
      <c r="A23" s="5" t="s">
        <v>21</v>
      </c>
      <c r="B23" s="12" t="str">
        <f>IF(B22&lt;=0.15,"Yes","No")</f>
        <v>Yes</v>
      </c>
    </row>
    <row r="24" spans="1:5" x14ac:dyDescent="0.25">
      <c r="A24" s="3" t="s">
        <v>22</v>
      </c>
    </row>
    <row r="25" spans="1:5" x14ac:dyDescent="0.25">
      <c r="A25" s="3" t="s">
        <v>23</v>
      </c>
    </row>
    <row r="27" spans="1:5" x14ac:dyDescent="0.25">
      <c r="A27" s="13" t="s">
        <v>24</v>
      </c>
    </row>
    <row r="28" spans="1:5" ht="36" customHeight="1" x14ac:dyDescent="0.25">
      <c r="A28" s="14" t="s">
        <v>25</v>
      </c>
      <c r="B28" s="14" t="s">
        <v>26</v>
      </c>
      <c r="C28" s="14" t="s">
        <v>27</v>
      </c>
      <c r="D28" s="14" t="s">
        <v>28</v>
      </c>
      <c r="E28" s="14" t="s">
        <v>29</v>
      </c>
    </row>
    <row r="29" spans="1:5" ht="21.75" customHeight="1" x14ac:dyDescent="0.25">
      <c r="A29" s="15" t="s">
        <v>30</v>
      </c>
      <c r="B29" s="16">
        <v>10</v>
      </c>
      <c r="C29" s="17">
        <v>74</v>
      </c>
      <c r="D29" s="18">
        <f t="shared" ref="D29:D51" si="0">IF(C29="","",ROUND(C29*$B$17,2))</f>
        <v>215.84</v>
      </c>
      <c r="E29" s="18">
        <f t="shared" ref="E29:E51" si="1">IF(D29="","",D29*B29)</f>
        <v>2158.4</v>
      </c>
    </row>
    <row r="30" spans="1:5" ht="21.75" customHeight="1" x14ac:dyDescent="0.25">
      <c r="A30" s="15" t="s">
        <v>31</v>
      </c>
      <c r="B30" s="16">
        <v>25</v>
      </c>
      <c r="C30" s="17">
        <v>41.45</v>
      </c>
      <c r="D30" s="18">
        <f t="shared" si="0"/>
        <v>120.9</v>
      </c>
      <c r="E30" s="18">
        <f t="shared" si="1"/>
        <v>3022.5</v>
      </c>
    </row>
    <row r="31" spans="1:5" ht="21.75" customHeight="1" x14ac:dyDescent="0.25">
      <c r="A31" s="15" t="s">
        <v>32</v>
      </c>
      <c r="B31" s="16">
        <v>40</v>
      </c>
      <c r="C31" s="17">
        <v>32</v>
      </c>
      <c r="D31" s="18">
        <f t="shared" si="0"/>
        <v>93.34</v>
      </c>
      <c r="E31" s="18">
        <f t="shared" si="1"/>
        <v>3733.6000000000004</v>
      </c>
    </row>
    <row r="32" spans="1:5" ht="21.75" customHeight="1" x14ac:dyDescent="0.25">
      <c r="A32" s="15" t="s">
        <v>33</v>
      </c>
      <c r="B32" s="16">
        <v>120</v>
      </c>
      <c r="C32" s="17">
        <v>25.96</v>
      </c>
      <c r="D32" s="18">
        <f t="shared" si="0"/>
        <v>75.72</v>
      </c>
      <c r="E32" s="18">
        <f t="shared" si="1"/>
        <v>9086.4</v>
      </c>
    </row>
    <row r="33" spans="1:5" ht="21.75" customHeight="1" x14ac:dyDescent="0.25">
      <c r="A33" s="15" t="s">
        <v>34</v>
      </c>
      <c r="B33" s="16">
        <v>5</v>
      </c>
      <c r="C33" s="17">
        <v>20.5</v>
      </c>
      <c r="D33" s="18">
        <f t="shared" si="0"/>
        <v>59.79</v>
      </c>
      <c r="E33" s="18">
        <f t="shared" si="1"/>
        <v>298.95</v>
      </c>
    </row>
    <row r="34" spans="1:5" ht="21.75" customHeight="1" x14ac:dyDescent="0.25">
      <c r="A34" s="15"/>
      <c r="B34" s="16"/>
      <c r="C34" s="17"/>
      <c r="D34" s="18" t="str">
        <f t="shared" si="0"/>
        <v/>
      </c>
      <c r="E34" s="18" t="str">
        <f t="shared" si="1"/>
        <v/>
      </c>
    </row>
    <row r="35" spans="1:5" ht="21.75" customHeight="1" x14ac:dyDescent="0.25">
      <c r="A35" s="15"/>
      <c r="B35" s="16"/>
      <c r="C35" s="17"/>
      <c r="D35" s="18" t="str">
        <f t="shared" si="0"/>
        <v/>
      </c>
      <c r="E35" s="18" t="str">
        <f t="shared" si="1"/>
        <v/>
      </c>
    </row>
    <row r="36" spans="1:5" ht="21.75" customHeight="1" x14ac:dyDescent="0.25">
      <c r="A36" s="15"/>
      <c r="B36" s="16"/>
      <c r="C36" s="17"/>
      <c r="D36" s="18" t="str">
        <f t="shared" si="0"/>
        <v/>
      </c>
      <c r="E36" s="18" t="str">
        <f t="shared" si="1"/>
        <v/>
      </c>
    </row>
    <row r="37" spans="1:5" ht="21.75" customHeight="1" x14ac:dyDescent="0.25">
      <c r="A37" s="15"/>
      <c r="B37" s="16"/>
      <c r="C37" s="17"/>
      <c r="D37" s="18" t="str">
        <f t="shared" si="0"/>
        <v/>
      </c>
      <c r="E37" s="18" t="str">
        <f t="shared" si="1"/>
        <v/>
      </c>
    </row>
    <row r="38" spans="1:5" ht="21.75" customHeight="1" x14ac:dyDescent="0.25">
      <c r="A38" s="15"/>
      <c r="B38" s="16"/>
      <c r="C38" s="17"/>
      <c r="D38" s="18" t="str">
        <f t="shared" si="0"/>
        <v/>
      </c>
      <c r="E38" s="18" t="str">
        <f t="shared" si="1"/>
        <v/>
      </c>
    </row>
    <row r="39" spans="1:5" ht="21.75" customHeight="1" x14ac:dyDescent="0.25">
      <c r="A39" s="15"/>
      <c r="B39" s="16"/>
      <c r="C39" s="17"/>
      <c r="D39" s="18" t="str">
        <f t="shared" si="0"/>
        <v/>
      </c>
      <c r="E39" s="18" t="str">
        <f t="shared" si="1"/>
        <v/>
      </c>
    </row>
    <row r="40" spans="1:5" ht="21.75" customHeight="1" x14ac:dyDescent="0.25">
      <c r="A40" s="15"/>
      <c r="B40" s="16"/>
      <c r="C40" s="17"/>
      <c r="D40" s="18" t="str">
        <f t="shared" si="0"/>
        <v/>
      </c>
      <c r="E40" s="18" t="str">
        <f t="shared" si="1"/>
        <v/>
      </c>
    </row>
    <row r="41" spans="1:5" ht="21.75" customHeight="1" x14ac:dyDescent="0.25">
      <c r="A41" s="15"/>
      <c r="B41" s="16"/>
      <c r="C41" s="17"/>
      <c r="D41" s="18" t="str">
        <f t="shared" si="0"/>
        <v/>
      </c>
      <c r="E41" s="18" t="str">
        <f t="shared" si="1"/>
        <v/>
      </c>
    </row>
    <row r="42" spans="1:5" ht="21.75" customHeight="1" x14ac:dyDescent="0.25">
      <c r="A42" s="15"/>
      <c r="B42" s="16"/>
      <c r="C42" s="17"/>
      <c r="D42" s="18" t="str">
        <f t="shared" si="0"/>
        <v/>
      </c>
      <c r="E42" s="18" t="str">
        <f t="shared" si="1"/>
        <v/>
      </c>
    </row>
    <row r="43" spans="1:5" ht="21.75" customHeight="1" x14ac:dyDescent="0.25">
      <c r="A43" s="15"/>
      <c r="B43" s="16"/>
      <c r="C43" s="17"/>
      <c r="D43" s="18" t="str">
        <f t="shared" si="0"/>
        <v/>
      </c>
      <c r="E43" s="18" t="str">
        <f t="shared" si="1"/>
        <v/>
      </c>
    </row>
    <row r="44" spans="1:5" ht="21.75" customHeight="1" x14ac:dyDescent="0.25">
      <c r="A44" s="15"/>
      <c r="B44" s="16"/>
      <c r="C44" s="17"/>
      <c r="D44" s="18" t="str">
        <f t="shared" si="0"/>
        <v/>
      </c>
      <c r="E44" s="18" t="str">
        <f t="shared" si="1"/>
        <v/>
      </c>
    </row>
    <row r="45" spans="1:5" ht="21.75" customHeight="1" x14ac:dyDescent="0.25">
      <c r="A45" s="15"/>
      <c r="B45" s="16"/>
      <c r="C45" s="17"/>
      <c r="D45" s="18" t="str">
        <f t="shared" si="0"/>
        <v/>
      </c>
      <c r="E45" s="18" t="str">
        <f t="shared" si="1"/>
        <v/>
      </c>
    </row>
    <row r="46" spans="1:5" ht="21.75" customHeight="1" x14ac:dyDescent="0.25">
      <c r="A46" s="15"/>
      <c r="B46" s="16"/>
      <c r="C46" s="17"/>
      <c r="D46" s="18" t="str">
        <f t="shared" si="0"/>
        <v/>
      </c>
      <c r="E46" s="18" t="str">
        <f t="shared" si="1"/>
        <v/>
      </c>
    </row>
    <row r="47" spans="1:5" ht="21.75" customHeight="1" x14ac:dyDescent="0.25">
      <c r="A47" s="15"/>
      <c r="B47" s="16"/>
      <c r="C47" s="17"/>
      <c r="D47" s="18" t="str">
        <f t="shared" si="0"/>
        <v/>
      </c>
      <c r="E47" s="18" t="str">
        <f t="shared" si="1"/>
        <v/>
      </c>
    </row>
    <row r="48" spans="1:5" ht="21.75" customHeight="1" x14ac:dyDescent="0.25">
      <c r="A48" s="15"/>
      <c r="B48" s="16"/>
      <c r="C48" s="17"/>
      <c r="D48" s="18" t="str">
        <f t="shared" si="0"/>
        <v/>
      </c>
      <c r="E48" s="18" t="str">
        <f t="shared" si="1"/>
        <v/>
      </c>
    </row>
    <row r="49" spans="1:5" ht="21.75" customHeight="1" x14ac:dyDescent="0.25">
      <c r="A49" s="15"/>
      <c r="B49" s="16"/>
      <c r="C49" s="17"/>
      <c r="D49" s="18" t="str">
        <f t="shared" si="0"/>
        <v/>
      </c>
      <c r="E49" s="18" t="str">
        <f t="shared" si="1"/>
        <v/>
      </c>
    </row>
    <row r="50" spans="1:5" ht="21.75" customHeight="1" x14ac:dyDescent="0.25">
      <c r="A50" s="15"/>
      <c r="B50" s="16"/>
      <c r="C50" s="17"/>
      <c r="D50" s="18" t="str">
        <f t="shared" si="0"/>
        <v/>
      </c>
      <c r="E50" s="18" t="str">
        <f t="shared" si="1"/>
        <v/>
      </c>
    </row>
    <row r="51" spans="1:5" ht="21.75" customHeight="1" x14ac:dyDescent="0.25">
      <c r="A51" s="15"/>
      <c r="B51" s="16"/>
      <c r="C51" s="17"/>
      <c r="D51" s="18" t="str">
        <f t="shared" si="0"/>
        <v/>
      </c>
      <c r="E51" s="18" t="str">
        <f t="shared" si="1"/>
        <v/>
      </c>
    </row>
    <row r="53" spans="1:5" ht="25.5" customHeight="1" x14ac:dyDescent="0.25">
      <c r="A53" s="19" t="s">
        <v>35</v>
      </c>
      <c r="B53" s="19" t="s">
        <v>36</v>
      </c>
    </row>
    <row r="54" spans="1:5" ht="24" customHeight="1" x14ac:dyDescent="0.25">
      <c r="A54" s="5" t="s">
        <v>37</v>
      </c>
      <c r="B54" s="20">
        <f>SUM(B29:B51)</f>
        <v>200</v>
      </c>
    </row>
    <row r="55" spans="1:5" ht="24" customHeight="1" x14ac:dyDescent="0.25">
      <c r="A55" s="5" t="s">
        <v>38</v>
      </c>
      <c r="B55" s="21">
        <f>SUM(E29:E51)</f>
        <v>18299.850000000002</v>
      </c>
    </row>
    <row r="57" spans="1:5" ht="25.5" customHeight="1" x14ac:dyDescent="0.25">
      <c r="A57" s="22" t="s">
        <v>39</v>
      </c>
    </row>
    <row r="58" spans="1:5" ht="21.75" customHeight="1" x14ac:dyDescent="0.25">
      <c r="A58" s="23" t="s">
        <v>40</v>
      </c>
    </row>
    <row r="59" spans="1:5" ht="21.75" customHeight="1" x14ac:dyDescent="0.25">
      <c r="A59" s="23" t="s">
        <v>41</v>
      </c>
    </row>
    <row r="60" spans="1:5" ht="21.75" customHeight="1" x14ac:dyDescent="0.25">
      <c r="A60" s="23" t="s">
        <v>42</v>
      </c>
    </row>
    <row r="61" spans="1:5" ht="21.75" customHeight="1" x14ac:dyDescent="0.25">
      <c r="A61" s="23" t="s">
        <v>43</v>
      </c>
    </row>
    <row r="62" spans="1:5" ht="21.75" customHeight="1" x14ac:dyDescent="0.25">
      <c r="A62" s="23" t="s">
        <v>44</v>
      </c>
    </row>
  </sheetData>
  <sheetProtection algorithmName="SHA-512" hashValue="HaAZyzA99bc2ikNf7gTdCRsQn7xdnV7kUtkoCt+nkMSZdg6+luG0XP2hSTCVXSdzrjoXrzc0gjNKHzsN/HkixA==" saltValue="6lXAeerY2LwODJylPRfIHw==" spinCount="100000" sheet="1" objects="1" scenarios="1"/>
  <dataValidations count="9">
    <dataValidation allowBlank="1" showInputMessage="1" promptTitle="Base Rate" prompt="Do not change. This will ALWAYS be 1 (100%)." sqref="B7" xr:uid="{00000000-0002-0000-0000-000000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General Overhead" prompt="Enter the General Overhead rate as a percentage." sqref="B8" xr:uid="{00000000-0002-0000-0000-000001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FCCM" prompt="Enter the FCCM rate as a percentage." sqref="B9" xr:uid="{00000000-0002-0000-0000-000002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Direct Expenses" prompt="Enter the Direct Expense cost rate as a percentage." sqref="B10" xr:uid="{00000000-0002-0000-0000-000003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Operating Margin" prompt="Enter the Operating Margin, also known as Fixed Fee, Profit Margin, or Markup." sqref="B16" xr:uid="{00000000-0002-0000-0000-000004000000}">
      <formula1>0</formula1>
      <formula2>0</formula2>
    </dataValidation>
    <dataValidation allowBlank="1" showInputMessage="1" promptTitle="Total Multiplier" prompt="Calculated automatically by adding the rates above. Do not type in this cell." sqref="B17" xr:uid="{00000000-0002-0000-0000-000005000000}">
      <formula1>0</formula1>
      <formula2>0</formula2>
    </dataValidation>
    <dataValidation allowBlank="1" showInputMessage="1" promptTitle="Position / Job Classification" prompt="Enter a position or job classification required to deliver the services under your contract." sqref="A29:A51" xr:uid="{00000000-0002-0000-0000-000006000000}">
      <formula1>0</formula1>
      <formula2>0</formula2>
    </dataValidation>
    <dataValidation type="decimal" operator="greaterThanOrEqual" allowBlank="1" showInputMessage="1" showErrorMessage="1" errorTitle="Invalid hours" error="Enter a number of hours of 0 or more." promptTitle="Number of Hours" prompt="Enter the number of hours for this position." sqref="B29:B51" xr:uid="{00000000-0002-0000-0000-000007000000}">
      <formula1>0</formula1>
      <formula2>0</formula2>
    </dataValidation>
    <dataValidation type="decimal" operator="greaterThanOrEqual" allowBlank="1" showInputMessage="1" showErrorMessage="1" errorTitle="Invalid rate" error="Enter a dollar rate of 0 or more." promptTitle="Unloaded Rate" prompt="Enter the unloaded (base) hourly rate for this position." sqref="C29:C51" xr:uid="{00000000-0002-0000-0000-000008000000}">
      <formula1>0</formula1>
      <formula2>0</formula2>
    </dataValidation>
  </dataValidations>
  <hyperlinks>
    <hyperlink ref="A58" r:id="rId1" xr:uid="{00000000-0004-0000-0000-000000000000}"/>
    <hyperlink ref="A59" r:id="rId2" xr:uid="{00000000-0004-0000-0000-000001000000}"/>
    <hyperlink ref="A60" r:id="rId3" xr:uid="{00000000-0004-0000-0000-000002000000}"/>
    <hyperlink ref="A61" r:id="rId4" xr:uid="{00000000-0004-0000-0000-000003000000}"/>
    <hyperlink ref="A62" r:id="rId5" xr:uid="{00000000-0004-0000-0000-000004000000}"/>
  </hyperlinks>
  <pageMargins left="0.75" right="0.75" top="1" bottom="1" header="0.511811023622047" footer="0.5"/>
  <pageSetup fitToHeight="0" orientation="landscape" horizontalDpi="300" verticalDpi="300"/>
  <headerFooter>
    <oddFooter>&amp;RPage &amp;P of &amp;N</oddFooter>
  </headerFooter>
  <rowBreaks count="2" manualBreakCount="2">
    <brk id="26" max="16383" man="1"/>
    <brk id="56" max="16383" man="1"/>
  </rowBreaks>
  <tableParts count="6">
    <tablePart r:id="rId6"/>
    <tablePart r:id="rId7"/>
    <tablePart r:id="rId8"/>
    <tablePart r:id="rId9"/>
    <tablePart r:id="rId10"/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2"/>
  <sheetViews>
    <sheetView zoomScaleNormal="100" workbookViewId="0"/>
  </sheetViews>
  <sheetFormatPr defaultColWidth="8.7109375" defaultRowHeight="15" x14ac:dyDescent="0.25"/>
  <cols>
    <col min="1" max="1" width="60" customWidth="1"/>
    <col min="2" max="2" width="16" customWidth="1"/>
    <col min="3" max="3" width="20" customWidth="1"/>
    <col min="4" max="4" width="26" customWidth="1"/>
    <col min="5" max="5" width="22" customWidth="1"/>
    <col min="6" max="6" width="20" customWidth="1"/>
  </cols>
  <sheetData>
    <row r="1" spans="1:6" ht="31.5" customHeight="1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</row>
    <row r="3" spans="1:6" x14ac:dyDescent="0.25">
      <c r="A3" s="3" t="s">
        <v>2</v>
      </c>
    </row>
    <row r="4" spans="1:6" x14ac:dyDescent="0.25">
      <c r="A4" s="3" t="s">
        <v>3</v>
      </c>
    </row>
    <row r="6" spans="1:6" ht="25.5" customHeight="1" x14ac:dyDescent="0.25">
      <c r="A6" s="4" t="s">
        <v>4</v>
      </c>
      <c r="B6" s="4" t="s">
        <v>5</v>
      </c>
    </row>
    <row r="7" spans="1:6" ht="21.75" customHeight="1" x14ac:dyDescent="0.25">
      <c r="A7" s="5" t="s">
        <v>6</v>
      </c>
      <c r="B7" s="6">
        <v>1</v>
      </c>
    </row>
    <row r="8" spans="1:6" ht="21.75" customHeight="1" x14ac:dyDescent="0.25">
      <c r="A8" s="5" t="s">
        <v>7</v>
      </c>
      <c r="B8" s="7"/>
    </row>
    <row r="9" spans="1:6" ht="21.75" customHeight="1" x14ac:dyDescent="0.25">
      <c r="A9" s="5" t="s">
        <v>8</v>
      </c>
      <c r="B9" s="7"/>
    </row>
    <row r="10" spans="1:6" ht="21.75" customHeight="1" x14ac:dyDescent="0.25">
      <c r="A10" s="5" t="s">
        <v>9</v>
      </c>
      <c r="B10" s="7"/>
    </row>
    <row r="11" spans="1:6" x14ac:dyDescent="0.25">
      <c r="A11" s="3" t="s">
        <v>10</v>
      </c>
    </row>
    <row r="12" spans="1:6" x14ac:dyDescent="0.25">
      <c r="A12" s="3" t="s">
        <v>11</v>
      </c>
    </row>
    <row r="13" spans="1:6" x14ac:dyDescent="0.25">
      <c r="A13" s="3" t="s">
        <v>12</v>
      </c>
    </row>
    <row r="15" spans="1:6" ht="25.5" customHeight="1" x14ac:dyDescent="0.25">
      <c r="A15" s="4" t="s">
        <v>13</v>
      </c>
      <c r="B15" s="4" t="s">
        <v>14</v>
      </c>
    </row>
    <row r="16" spans="1:6" ht="24" customHeight="1" x14ac:dyDescent="0.25">
      <c r="A16" s="5" t="s">
        <v>15</v>
      </c>
      <c r="B16" s="8"/>
    </row>
    <row r="17" spans="1:5" ht="24" customHeight="1" x14ac:dyDescent="0.25">
      <c r="A17" s="9" t="s">
        <v>16</v>
      </c>
      <c r="B17" s="10">
        <f>SUM(B7:B10,B16)</f>
        <v>1</v>
      </c>
    </row>
    <row r="18" spans="1:5" x14ac:dyDescent="0.25">
      <c r="A18" s="3" t="s">
        <v>17</v>
      </c>
    </row>
    <row r="19" spans="1:5" x14ac:dyDescent="0.25">
      <c r="A19" s="3" t="s">
        <v>18</v>
      </c>
    </row>
    <row r="21" spans="1:5" ht="25.5" customHeight="1" x14ac:dyDescent="0.25">
      <c r="A21" s="4" t="s">
        <v>19</v>
      </c>
      <c r="B21" s="4" t="s">
        <v>20</v>
      </c>
    </row>
    <row r="22" spans="1:5" ht="24" customHeight="1" x14ac:dyDescent="0.25">
      <c r="A22" s="5" t="s">
        <v>5</v>
      </c>
      <c r="B22" s="11">
        <f>SUM(B7:B8,B16)/SUM(B7:B8)-1</f>
        <v>0</v>
      </c>
    </row>
    <row r="23" spans="1:5" ht="24" customHeight="1" x14ac:dyDescent="0.25">
      <c r="A23" s="5" t="s">
        <v>21</v>
      </c>
      <c r="B23" s="12" t="str">
        <f>IF(B22&lt;=0.15,"Yes","No")</f>
        <v>Yes</v>
      </c>
    </row>
    <row r="24" spans="1:5" x14ac:dyDescent="0.25">
      <c r="A24" s="3" t="s">
        <v>22</v>
      </c>
    </row>
    <row r="25" spans="1:5" x14ac:dyDescent="0.25">
      <c r="A25" s="3" t="s">
        <v>23</v>
      </c>
    </row>
    <row r="27" spans="1:5" x14ac:dyDescent="0.25">
      <c r="A27" s="13" t="s">
        <v>24</v>
      </c>
    </row>
    <row r="28" spans="1:5" ht="36" customHeight="1" x14ac:dyDescent="0.25">
      <c r="A28" s="14" t="s">
        <v>25</v>
      </c>
      <c r="B28" s="14" t="s">
        <v>26</v>
      </c>
      <c r="C28" s="14" t="s">
        <v>27</v>
      </c>
      <c r="D28" s="14" t="s">
        <v>28</v>
      </c>
      <c r="E28" s="14" t="s">
        <v>29</v>
      </c>
    </row>
    <row r="29" spans="1:5" ht="21.75" customHeight="1" x14ac:dyDescent="0.25">
      <c r="A29" s="15"/>
      <c r="B29" s="16"/>
      <c r="C29" s="17"/>
      <c r="D29" s="18" t="str">
        <f t="shared" ref="D29:D51" si="0">IF(C29="","",ROUND(C29*$B$17,2))</f>
        <v/>
      </c>
      <c r="E29" s="18" t="str">
        <f t="shared" ref="E29:E51" si="1">IF(D29="","",D29*B29)</f>
        <v/>
      </c>
    </row>
    <row r="30" spans="1:5" ht="21.75" customHeight="1" x14ac:dyDescent="0.25">
      <c r="A30" s="15"/>
      <c r="B30" s="16"/>
      <c r="C30" s="17"/>
      <c r="D30" s="18" t="str">
        <f t="shared" si="0"/>
        <v/>
      </c>
      <c r="E30" s="18" t="str">
        <f t="shared" si="1"/>
        <v/>
      </c>
    </row>
    <row r="31" spans="1:5" ht="21.75" customHeight="1" x14ac:dyDescent="0.25">
      <c r="A31" s="15"/>
      <c r="B31" s="16"/>
      <c r="C31" s="17"/>
      <c r="D31" s="18" t="str">
        <f t="shared" si="0"/>
        <v/>
      </c>
      <c r="E31" s="18" t="str">
        <f t="shared" si="1"/>
        <v/>
      </c>
    </row>
    <row r="32" spans="1:5" ht="21.75" customHeight="1" x14ac:dyDescent="0.25">
      <c r="A32" s="15"/>
      <c r="B32" s="16"/>
      <c r="C32" s="17"/>
      <c r="D32" s="18" t="str">
        <f t="shared" si="0"/>
        <v/>
      </c>
      <c r="E32" s="18" t="str">
        <f t="shared" si="1"/>
        <v/>
      </c>
    </row>
    <row r="33" spans="1:5" ht="21.75" customHeight="1" x14ac:dyDescent="0.25">
      <c r="A33" s="15"/>
      <c r="B33" s="16"/>
      <c r="C33" s="17"/>
      <c r="D33" s="18" t="str">
        <f t="shared" si="0"/>
        <v/>
      </c>
      <c r="E33" s="18" t="str">
        <f t="shared" si="1"/>
        <v/>
      </c>
    </row>
    <row r="34" spans="1:5" ht="21.75" customHeight="1" x14ac:dyDescent="0.25">
      <c r="A34" s="15"/>
      <c r="B34" s="16"/>
      <c r="C34" s="17"/>
      <c r="D34" s="18" t="str">
        <f t="shared" si="0"/>
        <v/>
      </c>
      <c r="E34" s="18" t="str">
        <f t="shared" si="1"/>
        <v/>
      </c>
    </row>
    <row r="35" spans="1:5" ht="21.75" customHeight="1" x14ac:dyDescent="0.25">
      <c r="A35" s="15"/>
      <c r="B35" s="16"/>
      <c r="C35" s="17"/>
      <c r="D35" s="18" t="str">
        <f t="shared" si="0"/>
        <v/>
      </c>
      <c r="E35" s="18" t="str">
        <f t="shared" si="1"/>
        <v/>
      </c>
    </row>
    <row r="36" spans="1:5" ht="21.75" customHeight="1" x14ac:dyDescent="0.25">
      <c r="A36" s="15"/>
      <c r="B36" s="16"/>
      <c r="C36" s="17"/>
      <c r="D36" s="18" t="str">
        <f t="shared" si="0"/>
        <v/>
      </c>
      <c r="E36" s="18" t="str">
        <f t="shared" si="1"/>
        <v/>
      </c>
    </row>
    <row r="37" spans="1:5" ht="21.75" customHeight="1" x14ac:dyDescent="0.25">
      <c r="A37" s="15"/>
      <c r="B37" s="16"/>
      <c r="C37" s="17"/>
      <c r="D37" s="18" t="str">
        <f t="shared" si="0"/>
        <v/>
      </c>
      <c r="E37" s="18" t="str">
        <f t="shared" si="1"/>
        <v/>
      </c>
    </row>
    <row r="38" spans="1:5" ht="21.75" customHeight="1" x14ac:dyDescent="0.25">
      <c r="A38" s="15"/>
      <c r="B38" s="16"/>
      <c r="C38" s="17"/>
      <c r="D38" s="18" t="str">
        <f t="shared" si="0"/>
        <v/>
      </c>
      <c r="E38" s="18" t="str">
        <f t="shared" si="1"/>
        <v/>
      </c>
    </row>
    <row r="39" spans="1:5" ht="21.75" customHeight="1" x14ac:dyDescent="0.25">
      <c r="A39" s="15"/>
      <c r="B39" s="16"/>
      <c r="C39" s="17"/>
      <c r="D39" s="18" t="str">
        <f t="shared" si="0"/>
        <v/>
      </c>
      <c r="E39" s="18" t="str">
        <f t="shared" si="1"/>
        <v/>
      </c>
    </row>
    <row r="40" spans="1:5" ht="21.75" customHeight="1" x14ac:dyDescent="0.25">
      <c r="A40" s="15"/>
      <c r="B40" s="16"/>
      <c r="C40" s="17"/>
      <c r="D40" s="18" t="str">
        <f t="shared" si="0"/>
        <v/>
      </c>
      <c r="E40" s="18" t="str">
        <f t="shared" si="1"/>
        <v/>
      </c>
    </row>
    <row r="41" spans="1:5" ht="21.75" customHeight="1" x14ac:dyDescent="0.25">
      <c r="A41" s="15"/>
      <c r="B41" s="16"/>
      <c r="C41" s="17"/>
      <c r="D41" s="18" t="str">
        <f t="shared" si="0"/>
        <v/>
      </c>
      <c r="E41" s="18" t="str">
        <f t="shared" si="1"/>
        <v/>
      </c>
    </row>
    <row r="42" spans="1:5" ht="21.75" customHeight="1" x14ac:dyDescent="0.25">
      <c r="A42" s="15"/>
      <c r="B42" s="16"/>
      <c r="C42" s="17"/>
      <c r="D42" s="18" t="str">
        <f t="shared" si="0"/>
        <v/>
      </c>
      <c r="E42" s="18" t="str">
        <f t="shared" si="1"/>
        <v/>
      </c>
    </row>
    <row r="43" spans="1:5" ht="21.75" customHeight="1" x14ac:dyDescent="0.25">
      <c r="A43" s="15"/>
      <c r="B43" s="16"/>
      <c r="C43" s="17"/>
      <c r="D43" s="18" t="str">
        <f t="shared" si="0"/>
        <v/>
      </c>
      <c r="E43" s="18" t="str">
        <f t="shared" si="1"/>
        <v/>
      </c>
    </row>
    <row r="44" spans="1:5" ht="21.75" customHeight="1" x14ac:dyDescent="0.25">
      <c r="A44" s="15"/>
      <c r="B44" s="16"/>
      <c r="C44" s="17"/>
      <c r="D44" s="18" t="str">
        <f t="shared" si="0"/>
        <v/>
      </c>
      <c r="E44" s="18" t="str">
        <f t="shared" si="1"/>
        <v/>
      </c>
    </row>
    <row r="45" spans="1:5" ht="21.75" customHeight="1" x14ac:dyDescent="0.25">
      <c r="A45" s="15"/>
      <c r="B45" s="16"/>
      <c r="C45" s="17"/>
      <c r="D45" s="18" t="str">
        <f t="shared" si="0"/>
        <v/>
      </c>
      <c r="E45" s="18" t="str">
        <f t="shared" si="1"/>
        <v/>
      </c>
    </row>
    <row r="46" spans="1:5" ht="21.75" customHeight="1" x14ac:dyDescent="0.25">
      <c r="A46" s="15"/>
      <c r="B46" s="16"/>
      <c r="C46" s="17"/>
      <c r="D46" s="18" t="str">
        <f t="shared" si="0"/>
        <v/>
      </c>
      <c r="E46" s="18" t="str">
        <f t="shared" si="1"/>
        <v/>
      </c>
    </row>
    <row r="47" spans="1:5" ht="21.75" customHeight="1" x14ac:dyDescent="0.25">
      <c r="A47" s="15"/>
      <c r="B47" s="16"/>
      <c r="C47" s="17"/>
      <c r="D47" s="18" t="str">
        <f t="shared" si="0"/>
        <v/>
      </c>
      <c r="E47" s="18" t="str">
        <f t="shared" si="1"/>
        <v/>
      </c>
    </row>
    <row r="48" spans="1:5" ht="21.75" customHeight="1" x14ac:dyDescent="0.25">
      <c r="A48" s="15"/>
      <c r="B48" s="16"/>
      <c r="C48" s="17"/>
      <c r="D48" s="18" t="str">
        <f t="shared" si="0"/>
        <v/>
      </c>
      <c r="E48" s="18" t="str">
        <f t="shared" si="1"/>
        <v/>
      </c>
    </row>
    <row r="49" spans="1:5" ht="21.75" customHeight="1" x14ac:dyDescent="0.25">
      <c r="A49" s="15"/>
      <c r="B49" s="16"/>
      <c r="C49" s="17"/>
      <c r="D49" s="18" t="str">
        <f t="shared" si="0"/>
        <v/>
      </c>
      <c r="E49" s="18" t="str">
        <f t="shared" si="1"/>
        <v/>
      </c>
    </row>
    <row r="50" spans="1:5" ht="21.75" customHeight="1" x14ac:dyDescent="0.25">
      <c r="A50" s="15"/>
      <c r="B50" s="16"/>
      <c r="C50" s="17"/>
      <c r="D50" s="18" t="str">
        <f t="shared" si="0"/>
        <v/>
      </c>
      <c r="E50" s="18" t="str">
        <f t="shared" si="1"/>
        <v/>
      </c>
    </row>
    <row r="51" spans="1:5" ht="21.75" customHeight="1" x14ac:dyDescent="0.25">
      <c r="A51" s="15"/>
      <c r="B51" s="16"/>
      <c r="C51" s="17"/>
      <c r="D51" s="18" t="str">
        <f t="shared" si="0"/>
        <v/>
      </c>
      <c r="E51" s="18" t="str">
        <f t="shared" si="1"/>
        <v/>
      </c>
    </row>
    <row r="53" spans="1:5" ht="25.5" customHeight="1" x14ac:dyDescent="0.25">
      <c r="A53" s="19" t="s">
        <v>35</v>
      </c>
      <c r="B53" s="19" t="s">
        <v>36</v>
      </c>
    </row>
    <row r="54" spans="1:5" ht="24" customHeight="1" x14ac:dyDescent="0.25">
      <c r="A54" s="5" t="s">
        <v>37</v>
      </c>
      <c r="B54" s="20">
        <f>SUM(B29:B51)</f>
        <v>0</v>
      </c>
    </row>
    <row r="55" spans="1:5" ht="24" customHeight="1" x14ac:dyDescent="0.25">
      <c r="A55" s="5" t="s">
        <v>38</v>
      </c>
      <c r="B55" s="21">
        <f>SUM(E29:E51)</f>
        <v>0</v>
      </c>
    </row>
    <row r="57" spans="1:5" ht="25.5" customHeight="1" x14ac:dyDescent="0.25">
      <c r="A57" s="22" t="s">
        <v>39</v>
      </c>
    </row>
    <row r="58" spans="1:5" ht="21.75" customHeight="1" x14ac:dyDescent="0.25">
      <c r="A58" s="23" t="s">
        <v>40</v>
      </c>
    </row>
    <row r="59" spans="1:5" ht="21.75" customHeight="1" x14ac:dyDescent="0.25">
      <c r="A59" s="23" t="s">
        <v>41</v>
      </c>
    </row>
    <row r="60" spans="1:5" ht="21.75" customHeight="1" x14ac:dyDescent="0.25">
      <c r="A60" s="23" t="s">
        <v>42</v>
      </c>
    </row>
    <row r="61" spans="1:5" ht="21.75" customHeight="1" x14ac:dyDescent="0.25">
      <c r="A61" s="23" t="s">
        <v>43</v>
      </c>
    </row>
    <row r="62" spans="1:5" ht="21.75" customHeight="1" x14ac:dyDescent="0.25">
      <c r="A62" s="23" t="s">
        <v>44</v>
      </c>
    </row>
  </sheetData>
  <dataValidations count="9">
    <dataValidation allowBlank="1" showInputMessage="1" promptTitle="Base Rate" prompt="Do not change. This will ALWAYS be 1 (100%)." sqref="B7" xr:uid="{00000000-0002-0000-0100-000000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General Overhead" prompt="Enter the General Overhead rate as a percentage." sqref="B8" xr:uid="{00000000-0002-0000-0100-000001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FCCM" prompt="Enter the FCCM rate as a percentage." sqref="B9" xr:uid="{00000000-0002-0000-0100-000002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Direct Expenses" prompt="Enter the Direct Expense cost rate as a percentage." sqref="B10" xr:uid="{00000000-0002-0000-0100-000003000000}">
      <formula1>0</formula1>
      <formula2>0</formula2>
    </dataValidation>
    <dataValidation type="decimal" operator="greaterThanOrEqual" allowBlank="1" showInputMessage="1" showErrorMessage="1" errorTitle="Invalid rate" error="Enter a rate of 0 or more, as a percentage." promptTitle="Operating Margin" prompt="Enter the Operating Margin, also known as Fixed Fee, Profit Margin, or Markup." sqref="B16" xr:uid="{00000000-0002-0000-0100-000004000000}">
      <formula1>0</formula1>
      <formula2>0</formula2>
    </dataValidation>
    <dataValidation allowBlank="1" showInputMessage="1" promptTitle="Total Multiplier" prompt="Calculated automatically by adding the rates above. Do not type in this cell." sqref="B17" xr:uid="{00000000-0002-0000-0100-000005000000}">
      <formula1>0</formula1>
      <formula2>0</formula2>
    </dataValidation>
    <dataValidation allowBlank="1" showInputMessage="1" promptTitle="Position / Job Classification" prompt="Enter a position or job classification required to deliver the services under your contract." sqref="A29:A51" xr:uid="{00000000-0002-0000-0100-000006000000}">
      <formula1>0</formula1>
      <formula2>0</formula2>
    </dataValidation>
    <dataValidation type="decimal" operator="greaterThanOrEqual" allowBlank="1" showInputMessage="1" showErrorMessage="1" errorTitle="Invalid hours" error="Enter a number of hours of 0 or more." promptTitle="Number of Hours" prompt="Enter the number of hours for this position." sqref="B29:B51" xr:uid="{00000000-0002-0000-0100-000007000000}">
      <formula1>0</formula1>
      <formula2>0</formula2>
    </dataValidation>
    <dataValidation type="decimal" operator="greaterThanOrEqual" allowBlank="1" showInputMessage="1" showErrorMessage="1" errorTitle="Invalid rate" error="Enter a dollar rate of 0 or more." promptTitle="Unloaded Rate" prompt="Enter the unloaded (base) hourly rate for this position." sqref="C29:C51" xr:uid="{00000000-0002-0000-0100-000008000000}">
      <formula1>0</formula1>
      <formula2>0</formula2>
    </dataValidation>
  </dataValidations>
  <hyperlinks>
    <hyperlink ref="A58" r:id="rId1" xr:uid="{00000000-0004-0000-0100-000000000000}"/>
    <hyperlink ref="A59" r:id="rId2" xr:uid="{00000000-0004-0000-0100-000001000000}"/>
    <hyperlink ref="A60" r:id="rId3" xr:uid="{00000000-0004-0000-0100-000002000000}"/>
    <hyperlink ref="A61" r:id="rId4" xr:uid="{00000000-0004-0000-0100-000003000000}"/>
    <hyperlink ref="A62" r:id="rId5" xr:uid="{00000000-0004-0000-0100-000004000000}"/>
  </hyperlinks>
  <pageMargins left="0.75" right="0.75" top="1" bottom="1" header="0.511811023622047" footer="0.5"/>
  <pageSetup fitToHeight="0" orientation="landscape" horizontalDpi="300" verticalDpi="300"/>
  <headerFooter>
    <oddFooter>&amp;RPage &amp;P of &amp;N</oddFooter>
  </headerFooter>
  <rowBreaks count="2" manualBreakCount="2">
    <brk id="26" max="16383" man="1"/>
    <brk id="56" max="16383" man="1"/>
  </rowBreaks>
  <tableParts count="6"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SAMPLE</vt:lpstr>
      <vt:lpstr>TEMPLATE</vt:lpstr>
      <vt:lpstr>SAMPLE!Print_Area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 Project Consultant Cost Rate Estimating and Analysis Tool</dc:title>
  <dc:subject/>
  <dc:creator>openpyxl</dc:creator>
  <dc:description/>
  <cp:lastModifiedBy>Samford, Samantha</cp:lastModifiedBy>
  <cp:revision>0</cp:revision>
  <dcterms:created xsi:type="dcterms:W3CDTF">2026-10-09T13:21:03Z</dcterms:created>
  <dcterms:modified xsi:type="dcterms:W3CDTF">2026-10-27T19:22:11Z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2026-10-27T19:10:40Z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98e50e34-9f6a-4715-b26d-d4d0b9fe3d24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