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pg965jw\Downloads\"/>
    </mc:Choice>
  </mc:AlternateContent>
  <xr:revisionPtr revIDLastSave="0" documentId="13_ncr:1_{82F375C5-2B59-41F3-95E8-D3BF1BEC1127}" xr6:coauthVersionLast="47" xr6:coauthVersionMax="47" xr10:uidLastSave="{00000000-0000-0000-0000-000000000000}"/>
  <bookViews>
    <workbookView xWindow="-120" yWindow="-120" windowWidth="29040" windowHeight="15720" xr2:uid="{00000000-000D-0000-FFFF-FFFF00000000}"/>
  </bookViews>
  <sheets>
    <sheet name="SAMPLE" sheetId="7" r:id="rId1"/>
    <sheet name="TEMPLATE" sheetId="6" r:id="rId2"/>
  </sheets>
  <definedNames>
    <definedName name="ColumnTitle1">#REF!</definedName>
    <definedName name="Company_Name">#REF!</definedName>
    <definedName name="_xlnm.Print_Area" localSheetId="0">SAMPLE!$A$1:$I$27</definedName>
    <definedName name="_xlnm.Print_Area" localSheetId="1">TEMPLATE!$A$1:$I$27</definedName>
    <definedName name="RowTitleRegion1..D8">#REF!</definedName>
    <definedName name="RowTitleRegion2..D25">#REF!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7" l="1"/>
  <c r="I17" i="7"/>
  <c r="I18" i="7" s="1"/>
  <c r="I14" i="7"/>
  <c r="B27" i="6"/>
  <c r="I17" i="6"/>
  <c r="I18" i="6" s="1"/>
  <c r="I14" i="6"/>
  <c r="D12" i="7" l="1"/>
  <c r="D20" i="7"/>
  <c r="E20" i="7" s="1"/>
  <c r="D15" i="7"/>
  <c r="E15" i="7" s="1"/>
  <c r="D5" i="7"/>
  <c r="E5" i="7" s="1"/>
  <c r="D6" i="7"/>
  <c r="E6" i="7" s="1"/>
  <c r="D7" i="7"/>
  <c r="D8" i="7"/>
  <c r="E8" i="7" s="1"/>
  <c r="D9" i="7"/>
  <c r="E9" i="7" s="1"/>
  <c r="D10" i="7"/>
  <c r="E10" i="7" s="1"/>
  <c r="D18" i="7"/>
  <c r="E18" i="7" s="1"/>
  <c r="D26" i="7"/>
  <c r="E26" i="7" s="1"/>
  <c r="D13" i="7"/>
  <c r="E13" i="7" s="1"/>
  <c r="D22" i="7"/>
  <c r="E22" i="7" s="1"/>
  <c r="D23" i="7"/>
  <c r="D24" i="7"/>
  <c r="E24" i="7" s="1"/>
  <c r="D25" i="7"/>
  <c r="E25" i="7" s="1"/>
  <c r="D11" i="7"/>
  <c r="E11" i="7" s="1"/>
  <c r="D19" i="7"/>
  <c r="E19" i="7" s="1"/>
  <c r="D4" i="7"/>
  <c r="E4" i="7" s="1"/>
  <c r="D21" i="7"/>
  <c r="E21" i="7" s="1"/>
  <c r="D14" i="7"/>
  <c r="E14" i="7" s="1"/>
  <c r="D16" i="7"/>
  <c r="E16" i="7" s="1"/>
  <c r="D17" i="7"/>
  <c r="E17" i="7" s="1"/>
  <c r="D6" i="6"/>
  <c r="E6" i="6" s="1"/>
  <c r="D14" i="6"/>
  <c r="E14" i="6" s="1"/>
  <c r="D22" i="6"/>
  <c r="E22" i="6" s="1"/>
  <c r="D7" i="6"/>
  <c r="E7" i="6" s="1"/>
  <c r="D15" i="6"/>
  <c r="D23" i="6"/>
  <c r="E23" i="6" s="1"/>
  <c r="D8" i="6"/>
  <c r="E8" i="6" s="1"/>
  <c r="D16" i="6"/>
  <c r="E16" i="6" s="1"/>
  <c r="D24" i="6"/>
  <c r="E24" i="6" s="1"/>
  <c r="D9" i="6"/>
  <c r="E9" i="6" s="1"/>
  <c r="D17" i="6"/>
  <c r="E17" i="6" s="1"/>
  <c r="D25" i="6"/>
  <c r="E25" i="6" s="1"/>
  <c r="D18" i="6"/>
  <c r="E18" i="6" s="1"/>
  <c r="D26" i="6"/>
  <c r="E26" i="6" s="1"/>
  <c r="D19" i="6"/>
  <c r="E19" i="6" s="1"/>
  <c r="D4" i="6"/>
  <c r="E4" i="6" s="1"/>
  <c r="D20" i="6"/>
  <c r="D10" i="6"/>
  <c r="E10" i="6" s="1"/>
  <c r="D5" i="6"/>
  <c r="E5" i="6" s="1"/>
  <c r="D11" i="6"/>
  <c r="E11" i="6" s="1"/>
  <c r="D12" i="6"/>
  <c r="E12" i="6" s="1"/>
  <c r="D13" i="6"/>
  <c r="D21" i="6"/>
  <c r="E21" i="6" s="1"/>
  <c r="E7" i="7"/>
  <c r="E12" i="7"/>
  <c r="E23" i="7"/>
  <c r="E15" i="6"/>
  <c r="E13" i="6"/>
  <c r="E20" i="6"/>
  <c r="E27" i="7" l="1"/>
  <c r="E27" i="6"/>
</calcChain>
</file>

<file path=xl/sharedStrings.xml><?xml version="1.0" encoding="utf-8"?>
<sst xmlns="http://schemas.openxmlformats.org/spreadsheetml/2006/main" count="112" uniqueCount="35">
  <si>
    <t>Contract Support Specialist</t>
  </si>
  <si>
    <t>CEI Senior Inspector</t>
  </si>
  <si>
    <t>CEI Inspector</t>
  </si>
  <si>
    <t>Secretary</t>
  </si>
  <si>
    <t>General Overhead</t>
  </si>
  <si>
    <t>FCCM</t>
  </si>
  <si>
    <t>Direct Expenses</t>
  </si>
  <si>
    <t>Totals</t>
  </si>
  <si>
    <t>Number of Hours</t>
  </si>
  <si>
    <r>
      <t xml:space="preserve">Total Cost               </t>
    </r>
    <r>
      <rPr>
        <b/>
        <sz val="9"/>
        <rFont val="Arial"/>
        <family val="2"/>
        <scheme val="minor"/>
      </rPr>
      <t>(Loaded Rates X Hours)</t>
    </r>
  </si>
  <si>
    <r>
      <t xml:space="preserve">Loaded Rate               </t>
    </r>
    <r>
      <rPr>
        <b/>
        <sz val="9"/>
        <rFont val="Arial"/>
        <family val="2"/>
        <scheme val="minor"/>
      </rPr>
      <t>(Unloaded Rate X Multiplier)</t>
    </r>
  </si>
  <si>
    <r>
      <t>Unloaded Rate</t>
    </r>
    <r>
      <rPr>
        <b/>
        <sz val="9"/>
        <rFont val="Arial"/>
        <family val="2"/>
        <scheme val="minor"/>
      </rPr>
      <t xml:space="preserve"> (aka Base Rate)</t>
    </r>
  </si>
  <si>
    <t>Base Rate  - ALWAYS LEAVE AS  1</t>
  </si>
  <si>
    <t>Click Here</t>
  </si>
  <si>
    <t>LAP Negotiations Quick Reference Guide</t>
  </si>
  <si>
    <t>NEGOTIATION TOOLS</t>
  </si>
  <si>
    <t>FDOT Negotiations Handbook</t>
  </si>
  <si>
    <t>LAP Professional Services Website</t>
  </si>
  <si>
    <t>CONSULTANT INDIRECT COST RATES</t>
  </si>
  <si>
    <t>NEGOTIATED RATE</t>
  </si>
  <si>
    <t>Note: The unloaded/base rate is multiplied by the multiplier in order to create the "Loaded Rate." Then the loaded rate is multiplied by the "number of hours". This is an example of the fixed fee being calculated on the direct rates only.</t>
  </si>
  <si>
    <t>LAP PROJECT CONSULTANT COST RATE ESTIMATING AND ANALYSIS TOOL</t>
  </si>
  <si>
    <t>*Add your required classification here</t>
  </si>
  <si>
    <r>
      <t xml:space="preserve">POSITION / JOB CLASSIFICATIONS
</t>
    </r>
    <r>
      <rPr>
        <b/>
        <i/>
        <sz val="11"/>
        <color rgb="FFC00000"/>
        <rFont val="Arial"/>
        <family val="2"/>
        <scheme val="minor"/>
      </rPr>
      <t>Input positions required to deliver the services under your contract</t>
    </r>
  </si>
  <si>
    <t>Rate</t>
  </si>
  <si>
    <t>Fixed Fee is less than or equal to 15%?</t>
  </si>
  <si>
    <t>Operating margin on direct+indirect salary costs is limited to 15%.  If OM Equivalent cells shows a value greater than 15%, operating margin must be lowered on federal contracts so that OM Equivalent is no greater than 15%.</t>
  </si>
  <si>
    <t>Operating Margin (Fixed Fee equivalent)</t>
  </si>
  <si>
    <t>FIXED FEE CONVERSION CALCULATOR</t>
  </si>
  <si>
    <t>CEI Senior Project Engineer</t>
  </si>
  <si>
    <t>Search FDOT's Average Job Class Rates</t>
  </si>
  <si>
    <t>Operating Margin Justification Form No. 375-030-82</t>
  </si>
  <si>
    <t>Note: The operating margin must be negotiated based on scope and complexity of the LAP project.  Use Form No. 375-030-82.</t>
  </si>
  <si>
    <r>
      <t xml:space="preserve">Note: The rates provided in the sample tab are the current statewide averages posted in the FDOT Negotiations Handbook (Jan. 13, 2020) and may be used for </t>
    </r>
    <r>
      <rPr>
        <i/>
        <u/>
        <sz val="11"/>
        <color rgb="FFC00000"/>
        <rFont val="Arial"/>
        <family val="2"/>
        <scheme val="minor"/>
      </rPr>
      <t>estimatin</t>
    </r>
    <r>
      <rPr>
        <i/>
        <sz val="11"/>
        <color rgb="FFC00000"/>
        <rFont val="Arial"/>
        <family val="2"/>
        <scheme val="minor"/>
      </rPr>
      <t xml:space="preserve">g purposes.  Replace estimated rates  with the audited cost rates from the FDOT Prequalification Letter when using this tool to establish </t>
    </r>
    <r>
      <rPr>
        <i/>
        <u/>
        <sz val="11"/>
        <color rgb="FFC00000"/>
        <rFont val="Arial"/>
        <family val="2"/>
        <scheme val="minor"/>
      </rPr>
      <t>actual</t>
    </r>
    <r>
      <rPr>
        <i/>
        <sz val="11"/>
        <color rgb="FFC00000"/>
        <rFont val="Arial"/>
        <family val="2"/>
        <scheme val="minor"/>
      </rPr>
      <t xml:space="preserve"> contract (loaded) rates for LAP projects.  Contact the District LAP Administrator if a prime or subconsultant is not FDOT Prequalified.</t>
    </r>
  </si>
  <si>
    <t>TOTAL MULTIPLIER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</si>
</sst>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4" formatCode="_(&quot;$&quot;* #,##0.00_);_(&quot;$&quot;* \(#,##0.00\);_(&quot;$&quot;* &quot;-&quot;??_);_(@_)"/>
    <numFmt numFmtId="164" formatCode="[$-409]mmmm\ d\,\ yyyy;@"/>
    <numFmt numFmtId="165" formatCode="[&lt;=9999999]###\-####;\(###\)\ ###\-####"/>
    <numFmt numFmtId="166" formatCode="&quot;$&quot;#,##0.00"/>
    <numFmt numFmtId="167" formatCode="0.000%"/>
    <numFmt numFmtId="168" formatCode="0.00000"/>
  </numFmts>
  <fonts count="19" x14ac:knownFonts="1">
    <font>
      <sz val="11"/>
      <name val="Arial"/>
      <family val="2"/>
      <scheme val="minor"/>
    </font>
    <font>
      <sz val="10"/>
      <name val="Arial"/>
      <family val="2"/>
    </font>
    <font>
      <sz val="27"/>
      <color theme="1" tint="0.499984740745262"/>
      <name val="Arial"/>
      <family val="2"/>
      <scheme val="major"/>
    </font>
    <font>
      <sz val="11"/>
      <name val="Arial"/>
      <family val="2"/>
      <scheme val="minor"/>
    </font>
    <font>
      <b/>
      <sz val="20"/>
      <color theme="1"/>
      <name val="Arial"/>
      <family val="2"/>
      <scheme val="minor"/>
    </font>
    <font>
      <b/>
      <i/>
      <sz val="11"/>
      <name val="Arial"/>
      <family val="2"/>
      <scheme val="minor"/>
    </font>
    <font>
      <b/>
      <i/>
      <sz val="11"/>
      <color theme="1"/>
      <name val="Arial"/>
      <family val="2"/>
      <scheme val="minor"/>
    </font>
    <font>
      <b/>
      <sz val="11"/>
      <name val="Arial"/>
      <family val="2"/>
      <scheme val="minor"/>
    </font>
    <font>
      <b/>
      <i/>
      <sz val="11"/>
      <color theme="1" tint="0.34998626667073579"/>
      <name val="Arial"/>
      <family val="2"/>
      <scheme val="minor"/>
    </font>
    <font>
      <i/>
      <sz val="11"/>
      <name val="Arial"/>
      <family val="2"/>
      <scheme val="minor"/>
    </font>
    <font>
      <b/>
      <sz val="11"/>
      <color theme="0"/>
      <name val="Arial"/>
      <family val="2"/>
      <scheme val="minor"/>
    </font>
    <font>
      <b/>
      <sz val="9"/>
      <name val="Arial"/>
      <family val="2"/>
      <scheme val="minor"/>
    </font>
    <font>
      <i/>
      <sz val="11"/>
      <color rgb="FFC00000"/>
      <name val="Arial"/>
      <family val="2"/>
      <scheme val="minor"/>
    </font>
    <font>
      <b/>
      <u/>
      <sz val="11"/>
      <color theme="3" tint="-0.249977111117893"/>
      <name val="Arial"/>
      <family val="2"/>
      <scheme val="minor"/>
    </font>
    <font>
      <i/>
      <sz val="10"/>
      <name val="Arial"/>
      <family val="2"/>
      <scheme val="minor"/>
    </font>
    <font>
      <b/>
      <i/>
      <sz val="14"/>
      <color theme="0"/>
      <name val="Arial"/>
      <family val="2"/>
      <scheme val="minor"/>
    </font>
    <font>
      <b/>
      <i/>
      <sz val="11"/>
      <color rgb="FFC00000"/>
      <name val="Arial"/>
      <family val="2"/>
      <scheme val="minor"/>
    </font>
    <font>
      <i/>
      <u/>
      <sz val="11"/>
      <color rgb="FFC00000"/>
      <name val="Arial"/>
      <family val="2"/>
      <scheme val="minor"/>
    </font>
    <font>
      <b/>
      <i/>
      <sz val="13"/>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rgb="FFCCC0DA"/>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s>
  <cellStyleXfs count="19">
    <xf numFmtId="0" fontId="0" fillId="0" borderId="0">
      <alignment wrapText="1"/>
    </xf>
    <xf numFmtId="44" fontId="1" fillId="0" borderId="0" applyFont="0" applyFill="0" applyBorder="0" applyProtection="0">
      <alignment horizontal="right"/>
    </xf>
    <xf numFmtId="44" fontId="7" fillId="0" borderId="0" applyFill="0" applyBorder="0" applyProtection="0">
      <alignment horizontal="right"/>
    </xf>
    <xf numFmtId="10" fontId="1" fillId="0" borderId="0" applyFont="0" applyFill="0" applyBorder="0" applyProtection="0">
      <alignment horizontal="right"/>
    </xf>
    <xf numFmtId="0" fontId="2" fillId="0" borderId="0" applyNumberFormat="0" applyFill="0" applyBorder="0" applyProtection="0">
      <alignment horizontal="right" vertical="center"/>
    </xf>
    <xf numFmtId="0" fontId="4" fillId="0" borderId="0" applyNumberFormat="0" applyFill="0" applyBorder="0" applyProtection="0">
      <alignment horizontal="left"/>
    </xf>
    <xf numFmtId="0" fontId="8" fillId="0" borderId="0" applyNumberFormat="0" applyFill="0" applyBorder="0" applyProtection="0"/>
    <xf numFmtId="0" fontId="3" fillId="0" borderId="0" applyNumberFormat="0" applyFont="0" applyFill="0" applyBorder="0" applyProtection="0">
      <alignment horizontal="center" vertical="center"/>
    </xf>
    <xf numFmtId="0" fontId="8" fillId="0" borderId="0" applyNumberFormat="0" applyFill="0" applyBorder="0" applyProtection="0">
      <alignment horizontal="right" indent="1"/>
    </xf>
    <xf numFmtId="0" fontId="3" fillId="0" borderId="1" applyNumberFormat="0" applyFont="0" applyAlignment="0" applyProtection="0"/>
    <xf numFmtId="0" fontId="3" fillId="2" borderId="1" applyNumberFormat="0" applyAlignment="0" applyProtection="0"/>
    <xf numFmtId="0" fontId="5" fillId="0" borderId="0" applyNumberFormat="0" applyAlignment="0" applyProtection="0"/>
    <xf numFmtId="0" fontId="8" fillId="0" borderId="0" applyNumberFormat="0" applyFill="0" applyBorder="0" applyProtection="0">
      <alignment vertical="top" wrapText="1"/>
    </xf>
    <xf numFmtId="0" fontId="6" fillId="0" borderId="0" applyNumberFormat="0" applyFill="0" applyProtection="0">
      <alignment horizontal="right" indent="1"/>
    </xf>
    <xf numFmtId="164" fontId="3" fillId="0" borderId="0" applyFont="0" applyFill="0" applyBorder="0">
      <alignment horizontal="left"/>
    </xf>
    <xf numFmtId="165" fontId="3" fillId="0" borderId="0" applyFont="0" applyFill="0" applyBorder="0">
      <alignment horizontal="left"/>
    </xf>
    <xf numFmtId="0" fontId="3" fillId="0" borderId="0" applyNumberFormat="0" applyFill="0" applyBorder="0" applyProtection="0">
      <alignment wrapText="1"/>
    </xf>
    <xf numFmtId="0" fontId="3" fillId="0" borderId="0" applyNumberFormat="0" applyFill="0" applyBorder="0" applyProtection="0">
      <alignment wrapText="1"/>
    </xf>
    <xf numFmtId="0" fontId="3" fillId="0" borderId="0" applyNumberFormat="0" applyFont="0" applyFill="0" applyBorder="0">
      <alignment vertical="center" wrapText="1"/>
    </xf>
  </cellStyleXfs>
  <cellXfs count="96">
    <xf numFmtId="0" fontId="0" fillId="0" borderId="0" xfId="0">
      <alignment wrapText="1"/>
    </xf>
    <xf numFmtId="0" fontId="0" fillId="0" borderId="0" xfId="0" applyAlignment="1">
      <alignment horizontal="center" wrapText="1"/>
    </xf>
    <xf numFmtId="44" fontId="0" fillId="0" borderId="0" xfId="1" applyFont="1" applyFill="1" applyBorder="1" applyAlignment="1">
      <alignment horizontal="center"/>
    </xf>
    <xf numFmtId="44" fontId="0" fillId="0" borderId="0" xfId="1" applyFont="1" applyBorder="1" applyAlignment="1">
      <alignment horizontal="center"/>
    </xf>
    <xf numFmtId="0" fontId="14" fillId="0" borderId="0" xfId="1" applyNumberFormat="1" applyFont="1" applyFill="1" applyBorder="1" applyAlignment="1">
      <alignment horizontal="center" wrapText="1"/>
    </xf>
    <xf numFmtId="0" fontId="13" fillId="0" borderId="0" xfId="16" applyNumberFormat="1" applyFont="1" applyFill="1" applyBorder="1" applyAlignment="1">
      <alignment horizontal="center" wrapText="1"/>
    </xf>
    <xf numFmtId="10" fontId="3" fillId="2" borderId="7" xfId="3" applyFont="1" applyFill="1" applyBorder="1" applyProtection="1">
      <alignment horizontal="right"/>
    </xf>
    <xf numFmtId="167" fontId="0" fillId="0" borderId="7" xfId="3" applyNumberFormat="1" applyFont="1" applyBorder="1" applyProtection="1">
      <alignment horizontal="right"/>
    </xf>
    <xf numFmtId="167" fontId="3" fillId="2" borderId="7" xfId="3" applyNumberFormat="1" applyFont="1" applyFill="1" applyBorder="1" applyProtection="1">
      <alignment horizontal="right"/>
    </xf>
    <xf numFmtId="167" fontId="0" fillId="0" borderId="9" xfId="3" applyNumberFormat="1" applyFont="1" applyBorder="1" applyProtection="1">
      <alignment horizontal="right"/>
    </xf>
    <xf numFmtId="0" fontId="12" fillId="0" borderId="0" xfId="18" applyFont="1" applyBorder="1">
      <alignment vertical="center" wrapText="1"/>
    </xf>
    <xf numFmtId="0" fontId="5" fillId="0" borderId="0" xfId="8" applyFont="1" applyFill="1" applyBorder="1" applyAlignment="1">
      <alignment horizontal="right"/>
    </xf>
    <xf numFmtId="9" fontId="0" fillId="0" borderId="0" xfId="3" applyNumberFormat="1" applyFont="1" applyFill="1" applyBorder="1">
      <alignment horizontal="right"/>
    </xf>
    <xf numFmtId="8" fontId="14" fillId="0" borderId="0" xfId="1" applyNumberFormat="1" applyFont="1" applyFill="1" applyBorder="1" applyAlignment="1">
      <alignment horizontal="center" wrapText="1"/>
    </xf>
    <xf numFmtId="8" fontId="13" fillId="0" borderId="0" xfId="16" applyNumberFormat="1" applyFont="1" applyFill="1" applyBorder="1" applyAlignment="1">
      <alignment horizontal="center" wrapText="1"/>
    </xf>
    <xf numFmtId="167" fontId="0" fillId="0" borderId="0" xfId="3" applyNumberFormat="1" applyFont="1" applyFill="1" applyBorder="1" applyProtection="1">
      <alignment horizontal="right"/>
    </xf>
    <xf numFmtId="167" fontId="3" fillId="0" borderId="0" xfId="3" applyNumberFormat="1" applyFont="1" applyFill="1" applyBorder="1" applyProtection="1">
      <alignment horizontal="right"/>
    </xf>
    <xf numFmtId="0" fontId="14" fillId="0" borderId="0" xfId="18" applyFont="1" applyFill="1" applyBorder="1" applyAlignment="1">
      <alignment horizontal="center" vertical="center" wrapText="1"/>
    </xf>
    <xf numFmtId="0" fontId="5" fillId="0" borderId="0" xfId="13" applyFont="1" applyFill="1" applyAlignment="1">
      <alignment horizontal="right"/>
    </xf>
    <xf numFmtId="10" fontId="3" fillId="0" borderId="0" xfId="3" applyFont="1" applyFill="1" applyBorder="1" applyProtection="1">
      <alignment horizontal="right"/>
    </xf>
    <xf numFmtId="0" fontId="7" fillId="0" borderId="0" xfId="2" applyNumberFormat="1" applyFill="1" applyBorder="1" applyAlignment="1">
      <alignment horizontal="center"/>
    </xf>
    <xf numFmtId="167" fontId="0" fillId="0" borderId="0" xfId="3" applyNumberFormat="1" applyFont="1" applyFill="1" applyBorder="1" applyAlignment="1">
      <alignment horizontal="center"/>
    </xf>
    <xf numFmtId="0" fontId="7" fillId="0" borderId="0" xfId="0" applyFont="1" applyAlignment="1">
      <alignment horizontal="center" wrapText="1"/>
    </xf>
    <xf numFmtId="167" fontId="0" fillId="0" borderId="0" xfId="0" applyNumberFormat="1" applyAlignment="1">
      <alignment horizontal="center" wrapText="1"/>
    </xf>
    <xf numFmtId="0" fontId="9" fillId="0" borderId="2" xfId="0" applyFont="1" applyBorder="1" applyProtection="1">
      <alignment wrapText="1"/>
      <protection locked="0"/>
    </xf>
    <xf numFmtId="0" fontId="0" fillId="0" borderId="2" xfId="0" applyBorder="1" applyAlignment="1" applyProtection="1">
      <alignment horizontal="center"/>
      <protection locked="0"/>
    </xf>
    <xf numFmtId="166" fontId="0" fillId="0" borderId="2" xfId="1" applyNumberFormat="1" applyFont="1" applyFill="1" applyBorder="1" applyAlignment="1" applyProtection="1">
      <alignment horizontal="center"/>
      <protection locked="0"/>
    </xf>
    <xf numFmtId="0" fontId="0" fillId="0" borderId="0" xfId="0" applyProtection="1">
      <alignment wrapText="1"/>
      <protection locked="0"/>
    </xf>
    <xf numFmtId="0" fontId="7" fillId="0" borderId="0" xfId="0" applyFont="1" applyAlignment="1" applyProtection="1">
      <alignment horizontal="center" wrapText="1"/>
      <protection locked="0"/>
    </xf>
    <xf numFmtId="9" fontId="0" fillId="0" borderId="7" xfId="3" applyNumberFormat="1" applyFont="1" applyBorder="1" applyProtection="1">
      <alignment horizontal="right"/>
      <protection locked="0"/>
    </xf>
    <xf numFmtId="167" fontId="0" fillId="0" borderId="7" xfId="3" applyNumberFormat="1" applyFont="1" applyBorder="1" applyProtection="1">
      <alignment horizontal="right"/>
      <protection locked="0"/>
    </xf>
    <xf numFmtId="167" fontId="3" fillId="0" borderId="7" xfId="3" applyNumberFormat="1" applyFont="1" applyFill="1" applyBorder="1" applyProtection="1">
      <alignment horizontal="right"/>
      <protection locked="0"/>
    </xf>
    <xf numFmtId="167" fontId="0" fillId="0" borderId="9" xfId="3" applyNumberFormat="1" applyFont="1" applyBorder="1" applyProtection="1">
      <alignment horizontal="right"/>
      <protection locked="0"/>
    </xf>
    <xf numFmtId="10" fontId="3" fillId="2" borderId="7" xfId="3" applyFont="1" applyFill="1" applyBorder="1" applyProtection="1">
      <alignment horizontal="right"/>
      <protection locked="0"/>
    </xf>
    <xf numFmtId="8" fontId="13" fillId="8" borderId="14" xfId="16" applyNumberFormat="1" applyFont="1" applyFill="1" applyBorder="1" applyAlignment="1" applyProtection="1">
      <alignment horizontal="center" wrapText="1"/>
      <protection locked="0"/>
    </xf>
    <xf numFmtId="0" fontId="13" fillId="10" borderId="7" xfId="16" applyNumberFormat="1" applyFont="1" applyFill="1" applyBorder="1" applyAlignment="1" applyProtection="1">
      <alignment horizontal="center" wrapText="1"/>
      <protection locked="0"/>
    </xf>
    <xf numFmtId="0" fontId="13" fillId="7" borderId="12" xfId="16" applyNumberFormat="1"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14" fillId="0" borderId="0" xfId="1" applyNumberFormat="1" applyFont="1" applyFill="1" applyBorder="1" applyAlignment="1" applyProtection="1">
      <alignment horizontal="center" wrapText="1"/>
      <protection locked="0"/>
    </xf>
    <xf numFmtId="0" fontId="13" fillId="0" borderId="0" xfId="16" applyNumberFormat="1" applyFont="1" applyFill="1" applyBorder="1" applyAlignment="1" applyProtection="1">
      <alignment horizontal="center" wrapText="1"/>
      <protection locked="0"/>
    </xf>
    <xf numFmtId="166" fontId="0" fillId="0" borderId="2" xfId="1" applyNumberFormat="1" applyFont="1" applyFill="1" applyBorder="1" applyAlignment="1" applyProtection="1">
      <alignment horizontal="center"/>
    </xf>
    <xf numFmtId="0" fontId="10" fillId="4" borderId="2" xfId="0" applyFont="1" applyFill="1" applyBorder="1" applyAlignment="1">
      <alignment horizontal="right" wrapText="1"/>
    </xf>
    <xf numFmtId="0" fontId="10" fillId="4" borderId="2" xfId="0" applyFont="1" applyFill="1" applyBorder="1" applyAlignment="1">
      <alignment horizontal="center"/>
    </xf>
    <xf numFmtId="166" fontId="10" fillId="4" borderId="2" xfId="1" applyNumberFormat="1" applyFont="1" applyFill="1" applyBorder="1" applyAlignment="1" applyProtection="1">
      <alignment horizontal="center"/>
    </xf>
    <xf numFmtId="8" fontId="14" fillId="0" borderId="13" xfId="1" applyNumberFormat="1" applyFont="1" applyFill="1" applyBorder="1" applyAlignment="1" applyProtection="1">
      <alignment horizontal="center" wrapText="1"/>
    </xf>
    <xf numFmtId="0" fontId="14" fillId="0" borderId="6" xfId="1" applyNumberFormat="1" applyFont="1" applyFill="1" applyBorder="1" applyAlignment="1" applyProtection="1">
      <alignment horizontal="center" wrapText="1"/>
    </xf>
    <xf numFmtId="0" fontId="14" fillId="0" borderId="11" xfId="1" applyNumberFormat="1" applyFont="1" applyFill="1" applyBorder="1" applyAlignment="1" applyProtection="1">
      <alignment horizontal="center" wrapText="1"/>
    </xf>
    <xf numFmtId="0" fontId="14" fillId="0" borderId="8" xfId="18" applyFont="1" applyBorder="1" applyAlignment="1">
      <alignment horizontal="center" vertical="center" wrapText="1"/>
    </xf>
    <xf numFmtId="0" fontId="18" fillId="6" borderId="8" xfId="13" applyFont="1" applyFill="1" applyBorder="1" applyAlignment="1" applyProtection="1">
      <alignment horizontal="right"/>
    </xf>
    <xf numFmtId="168" fontId="7" fillId="6" borderId="9" xfId="2" applyNumberFormat="1" applyFill="1" applyBorder="1" applyAlignment="1" applyProtection="1">
      <alignment horizontal="center"/>
    </xf>
    <xf numFmtId="0" fontId="5" fillId="0" borderId="6" xfId="13" applyFont="1" applyBorder="1" applyAlignment="1" applyProtection="1">
      <alignment horizontal="right"/>
    </xf>
    <xf numFmtId="167" fontId="0" fillId="0" borderId="7" xfId="3" applyNumberFormat="1" applyFont="1" applyBorder="1" applyAlignment="1" applyProtection="1">
      <alignment horizontal="center"/>
    </xf>
    <xf numFmtId="0" fontId="5" fillId="0" borderId="8" xfId="13" applyFont="1" applyBorder="1" applyAlignment="1" applyProtection="1">
      <alignment horizontal="right"/>
    </xf>
    <xf numFmtId="0" fontId="0" fillId="0" borderId="9" xfId="0" applyBorder="1" applyAlignment="1">
      <alignment horizontal="center" wrapText="1"/>
    </xf>
    <xf numFmtId="8" fontId="14" fillId="0" borderId="0" xfId="1" applyNumberFormat="1" applyFont="1" applyFill="1" applyBorder="1" applyAlignment="1" applyProtection="1">
      <alignment horizontal="center" wrapText="1"/>
    </xf>
    <xf numFmtId="8" fontId="13" fillId="0" borderId="0" xfId="16" applyNumberFormat="1" applyFont="1" applyFill="1" applyBorder="1" applyAlignment="1" applyProtection="1">
      <alignment horizontal="center" wrapText="1"/>
    </xf>
    <xf numFmtId="0" fontId="5" fillId="0" borderId="6" xfId="8" applyFont="1" applyBorder="1" applyAlignment="1" applyProtection="1">
      <alignment horizontal="right"/>
    </xf>
    <xf numFmtId="0" fontId="5" fillId="0" borderId="8" xfId="8" applyFont="1" applyBorder="1" applyAlignment="1" applyProtection="1">
      <alignment horizontal="right"/>
    </xf>
    <xf numFmtId="0" fontId="7" fillId="3" borderId="2" xfId="0" applyFont="1" applyFill="1" applyBorder="1" applyAlignment="1">
      <alignment horizontal="center" wrapText="1"/>
    </xf>
    <xf numFmtId="8" fontId="7" fillId="3" borderId="2" xfId="1" applyNumberFormat="1" applyFont="1" applyFill="1" applyBorder="1" applyAlignment="1" applyProtection="1">
      <alignment horizontal="center" wrapText="1"/>
    </xf>
    <xf numFmtId="0" fontId="13" fillId="8" borderId="9" xfId="16" applyNumberFormat="1" applyFont="1" applyFill="1" applyBorder="1" applyAlignment="1" applyProtection="1">
      <alignment horizontal="center" wrapText="1"/>
      <protection locked="0"/>
    </xf>
    <xf numFmtId="44" fontId="0" fillId="0" borderId="0" xfId="1" applyFont="1" applyFill="1" applyBorder="1" applyAlignment="1" applyProtection="1">
      <alignment horizontal="center"/>
    </xf>
    <xf numFmtId="0" fontId="9" fillId="0" borderId="0" xfId="0" applyFont="1">
      <alignment wrapText="1"/>
    </xf>
    <xf numFmtId="0" fontId="0" fillId="0" borderId="2" xfId="0" applyBorder="1" applyAlignment="1">
      <alignment horizontal="center"/>
    </xf>
    <xf numFmtId="9" fontId="0" fillId="0" borderId="7" xfId="3" applyNumberFormat="1" applyFont="1" applyBorder="1" applyProtection="1">
      <alignment horizontal="right"/>
    </xf>
    <xf numFmtId="0" fontId="9" fillId="0" borderId="2" xfId="0" applyFont="1" applyBorder="1">
      <alignment wrapText="1"/>
    </xf>
    <xf numFmtId="44" fontId="0" fillId="0" borderId="0" xfId="1" applyFont="1" applyBorder="1" applyAlignment="1" applyProtection="1">
      <alignment horizontal="center"/>
    </xf>
    <xf numFmtId="8" fontId="13" fillId="8" borderId="14" xfId="16" applyNumberFormat="1" applyFont="1" applyFill="1" applyBorder="1" applyAlignment="1" applyProtection="1">
      <alignment horizontal="center" wrapText="1"/>
    </xf>
    <xf numFmtId="0" fontId="13" fillId="10" borderId="7" xfId="16" applyNumberFormat="1" applyFont="1" applyFill="1" applyBorder="1" applyAlignment="1" applyProtection="1">
      <alignment horizontal="center" wrapText="1"/>
    </xf>
    <xf numFmtId="0" fontId="13" fillId="7" borderId="12" xfId="16" applyNumberFormat="1" applyFont="1" applyFill="1" applyBorder="1" applyAlignment="1" applyProtection="1">
      <alignment horizontal="center" wrapText="1"/>
    </xf>
    <xf numFmtId="0" fontId="13" fillId="8" borderId="9" xfId="16" applyNumberFormat="1" applyFont="1" applyFill="1" applyBorder="1" applyAlignment="1" applyProtection="1">
      <alignment horizontal="center" wrapText="1"/>
    </xf>
    <xf numFmtId="0" fontId="14" fillId="0" borderId="0" xfId="1" applyNumberFormat="1" applyFont="1" applyFill="1" applyBorder="1" applyAlignment="1" applyProtection="1">
      <alignment horizontal="center" wrapText="1"/>
    </xf>
    <xf numFmtId="0" fontId="13" fillId="0" borderId="0" xfId="16" applyNumberFormat="1" applyFont="1" applyFill="1" applyBorder="1" applyAlignment="1" applyProtection="1">
      <alignment horizontal="center" wrapText="1"/>
    </xf>
    <xf numFmtId="0" fontId="5" fillId="0" borderId="0" xfId="8" applyFont="1" applyFill="1" applyBorder="1" applyAlignment="1" applyProtection="1">
      <alignment horizontal="right"/>
    </xf>
    <xf numFmtId="9" fontId="0" fillId="0" borderId="0" xfId="3" applyNumberFormat="1" applyFont="1" applyFill="1" applyBorder="1" applyProtection="1">
      <alignment horizontal="right"/>
    </xf>
    <xf numFmtId="0" fontId="5" fillId="0" borderId="0" xfId="13" applyFont="1" applyFill="1" applyAlignment="1" applyProtection="1">
      <alignment horizontal="right"/>
    </xf>
    <xf numFmtId="0" fontId="7" fillId="0" borderId="0" xfId="2" applyNumberFormat="1" applyFill="1" applyBorder="1" applyAlignment="1" applyProtection="1">
      <alignment horizontal="center"/>
    </xf>
    <xf numFmtId="167" fontId="0" fillId="0" borderId="0" xfId="3" applyNumberFormat="1" applyFont="1" applyFill="1" applyBorder="1" applyAlignment="1" applyProtection="1">
      <alignment horizontal="center"/>
    </xf>
    <xf numFmtId="8" fontId="13" fillId="12" borderId="14" xfId="16" applyNumberFormat="1" applyFont="1" applyFill="1" applyBorder="1" applyAlignment="1" applyProtection="1">
      <alignment horizontal="center" wrapText="1"/>
    </xf>
    <xf numFmtId="8" fontId="13" fillId="12" borderId="14" xfId="16" applyNumberFormat="1" applyFont="1" applyFill="1" applyBorder="1" applyAlignment="1" applyProtection="1">
      <alignment horizontal="center" wrapText="1"/>
      <protection locked="0"/>
    </xf>
    <xf numFmtId="0" fontId="12" fillId="0" borderId="19" xfId="0" applyFont="1" applyBorder="1" applyAlignment="1">
      <alignment horizontal="left" wrapText="1"/>
    </xf>
    <xf numFmtId="0" fontId="12" fillId="0" borderId="10" xfId="18" applyFont="1" applyBorder="1" applyAlignment="1">
      <alignment horizontal="left" vertical="center" wrapText="1"/>
    </xf>
    <xf numFmtId="0" fontId="15" fillId="11" borderId="3" xfId="18" applyFont="1" applyFill="1" applyBorder="1" applyAlignment="1">
      <alignment horizontal="center" vertical="center" wrapText="1"/>
    </xf>
    <xf numFmtId="0" fontId="7" fillId="5" borderId="4" xfId="0" applyFont="1" applyFill="1" applyBorder="1" applyAlignment="1">
      <alignment horizontal="center" wrapText="1"/>
    </xf>
    <xf numFmtId="0" fontId="7" fillId="5" borderId="5" xfId="0" applyFont="1" applyFill="1" applyBorder="1" applyAlignment="1">
      <alignment horizontal="center" wrapText="1"/>
    </xf>
    <xf numFmtId="0" fontId="12" fillId="0" borderId="17" xfId="18" applyFont="1" applyBorder="1" applyAlignment="1">
      <alignment horizontal="left" vertical="center" wrapText="1"/>
    </xf>
    <xf numFmtId="0" fontId="12" fillId="0" borderId="0" xfId="18" applyFont="1" applyBorder="1" applyAlignment="1">
      <alignment horizontal="left" vertical="center" wrapText="1"/>
    </xf>
    <xf numFmtId="0" fontId="12" fillId="0" borderId="18" xfId="18" applyFont="1" applyBorder="1" applyAlignment="1">
      <alignment horizontal="left" vertical="center" wrapText="1"/>
    </xf>
    <xf numFmtId="0" fontId="12" fillId="0" borderId="0" xfId="18" applyFont="1" applyFill="1" applyBorder="1" applyAlignment="1">
      <alignment horizontal="center" vertical="center" wrapText="1"/>
    </xf>
    <xf numFmtId="8" fontId="10" fillId="0" borderId="0" xfId="1" applyNumberFormat="1" applyFont="1" applyFill="1" applyBorder="1" applyAlignment="1" applyProtection="1">
      <alignment horizontal="center"/>
    </xf>
    <xf numFmtId="8" fontId="10" fillId="9" borderId="15" xfId="1" applyNumberFormat="1" applyFont="1" applyFill="1" applyBorder="1" applyAlignment="1" applyProtection="1">
      <alignment horizontal="center"/>
    </xf>
    <xf numFmtId="8" fontId="10" fillId="9" borderId="16" xfId="1" applyNumberFormat="1" applyFont="1" applyFill="1" applyBorder="1" applyAlignment="1" applyProtection="1">
      <alignment horizontal="center"/>
    </xf>
    <xf numFmtId="0" fontId="7" fillId="0" borderId="0" xfId="0" applyFont="1" applyAlignment="1">
      <alignment horizontal="center" wrapText="1"/>
    </xf>
    <xf numFmtId="8" fontId="10" fillId="0" borderId="0" xfId="1" applyNumberFormat="1" applyFont="1" applyFill="1" applyBorder="1" applyAlignment="1">
      <alignment horizontal="center"/>
    </xf>
    <xf numFmtId="8" fontId="10" fillId="9" borderId="15" xfId="1" applyNumberFormat="1" applyFont="1" applyFill="1" applyBorder="1" applyAlignment="1" applyProtection="1">
      <alignment horizontal="center"/>
      <protection locked="0"/>
    </xf>
    <xf numFmtId="8" fontId="10" fillId="9" borderId="16" xfId="1" applyNumberFormat="1" applyFont="1" applyFill="1" applyBorder="1" applyAlignment="1" applyProtection="1">
      <alignment horizontal="center"/>
      <protection locked="0"/>
    </xf>
  </cellXfs>
  <cellStyles count="19">
    <cellStyle name="Currency" xfId="1" builtinId="4" customBuiltin="1"/>
    <cellStyle name="Currency [0]" xfId="2" builtinId="7" customBuiltin="1"/>
    <cellStyle name="Date" xfId="14" xr:uid="{00000000-0005-0000-0000-000002000000}"/>
    <cellStyle name="Description" xfId="18" xr:uid="{00000000-0005-0000-0000-000003000000}"/>
    <cellStyle name="Explanatory Text" xfId="12" builtinId="53" customBuiltin="1"/>
    <cellStyle name="Followed Hyperlink" xfId="17"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6" builtinId="8" customBuiltin="1"/>
    <cellStyle name="Input" xfId="9" builtinId="20" customBuiltin="1"/>
    <cellStyle name="Normal" xfId="0" builtinId="0" customBuiltin="1"/>
    <cellStyle name="Note" xfId="11" builtinId="10" customBuiltin="1"/>
    <cellStyle name="Output" xfId="10" builtinId="21" customBuiltin="1"/>
    <cellStyle name="Percent" xfId="3" builtinId="5" customBuiltin="1"/>
    <cellStyle name="Phone" xfId="15" xr:uid="{00000000-0005-0000-0000-000010000000}"/>
    <cellStyle name="Title" xfId="4" builtinId="15" customBuiltin="1"/>
    <cellStyle name="Total" xfId="13" builtinId="25" customBuiltin="1"/>
  </cellStyles>
  <dxfs count="7">
    <dxf>
      <border>
        <left style="thin">
          <color theme="0" tint="-0.34998626667073579"/>
        </left>
        <right style="thin">
          <color theme="0" tint="-0.34998626667073579"/>
        </right>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diagonalUp="0" diagonalDown="0">
        <left/>
        <right style="thin">
          <color theme="0" tint="-0.34998626667073579"/>
        </right>
        <top style="thin">
          <color theme="0" tint="-0.34998626667073579"/>
        </top>
        <bottom style="thin">
          <color theme="0" tint="-0.34998626667073579"/>
        </bottom>
        <vertical/>
        <horizontal style="thin">
          <color theme="0" tint="-0.34998626667073579"/>
        </horizontal>
      </border>
    </dxf>
    <dxf>
      <border>
        <left style="thin">
          <color theme="0" tint="-0.34998626667073579"/>
        </left>
      </border>
    </dxf>
    <dxf>
      <font>
        <b val="0"/>
        <i val="0"/>
        <color auto="1"/>
      </font>
      <border diagonalUp="0" diagonalDown="0">
        <left/>
        <right/>
        <top style="thin">
          <color theme="0" tint="-0.34998626667073579"/>
        </top>
        <bottom/>
        <vertical/>
        <horizontal/>
      </border>
    </dxf>
    <dxf>
      <font>
        <b/>
        <i val="0"/>
      </font>
      <fill>
        <patternFill>
          <bgColor theme="0" tint="-0.14996795556505021"/>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dxf>
  </dxfs>
  <tableStyles count="1" defaultTableStyle="Invoice with tax calculation" defaultPivotStyle="PivotStyleLight16">
    <tableStyle name="Invoice with tax calculation" pivot="0" count="7" xr9:uid="{00000000-0011-0000-FFFF-FFFF00000000}">
      <tableStyleElement type="wholeTable" dxfId="6"/>
      <tableStyleElement type="headerRow" dxfId="5"/>
      <tableStyleElement type="totalRow" dxfId="4"/>
      <tableStyleElement type="lastColumn" dxfId="3"/>
      <tableStyleElement type="secondColumnStripe" dxfId="2"/>
      <tableStyleElement type="lastHeaderCell" dxfId="1"/>
      <tableStyleElement type="lastTotalCell"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333399"/>
      <rgbColor rgb="00333333"/>
    </indexed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dot.gov/procurement/Negotiations.shtm" TargetMode="External"/><Relationship Id="rId2" Type="http://schemas.openxmlformats.org/officeDocument/2006/relationships/hyperlink" Target="https://fdotwww.blob.core.windows.net/sitefinity/docs/default-source/programmanagement/lap/pdfs/final-negotiations-quick-reference-guide_2020-12-10.pdf" TargetMode="External"/><Relationship Id="rId1" Type="http://schemas.openxmlformats.org/officeDocument/2006/relationships/hyperlink" Target="https://ssrs.fdot.gov/Reports/report/PDA%20Reports/Public%20Reports/JobclassAveragesInternet" TargetMode="External"/><Relationship Id="rId6" Type="http://schemas.openxmlformats.org/officeDocument/2006/relationships/printerSettings" Target="../printerSettings/printerSettings1.bin"/><Relationship Id="rId5" Type="http://schemas.openxmlformats.org/officeDocument/2006/relationships/hyperlink" Target="https://pdl.fdot.gov/api/form/downloadAttachment/10980572" TargetMode="External"/><Relationship Id="rId4" Type="http://schemas.openxmlformats.org/officeDocument/2006/relationships/hyperlink" Target="https://www.fdot.gov/programmanagement/LAP/ProfessionalServices.s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dot.gov/procurement/Negotiations.shtm" TargetMode="External"/><Relationship Id="rId2" Type="http://schemas.openxmlformats.org/officeDocument/2006/relationships/hyperlink" Target="https://fdotwww.blob.core.windows.net/sitefinity/docs/default-source/programmanagement/lap/pdfs/final-negotiations-quick-reference-guide_2020-12-10.pdf" TargetMode="External"/><Relationship Id="rId1" Type="http://schemas.openxmlformats.org/officeDocument/2006/relationships/hyperlink" Target="https://ssrs.fdot.gov/Reports/report/PDA%20Reports/Public%20Reports/JobclassAveragesInternet" TargetMode="External"/><Relationship Id="rId6" Type="http://schemas.openxmlformats.org/officeDocument/2006/relationships/printerSettings" Target="../printerSettings/printerSettings2.bin"/><Relationship Id="rId5" Type="http://schemas.openxmlformats.org/officeDocument/2006/relationships/hyperlink" Target="https://pdl.fdot.gov/api/form/downloadAttachment/10980572" TargetMode="External"/><Relationship Id="rId4" Type="http://schemas.openxmlformats.org/officeDocument/2006/relationships/hyperlink" Target="https://www.fdot.gov/programmanagement/LAP/ProfessionalServices.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5BF2-C0FE-4511-A38E-437A166C0BA0}">
  <sheetPr>
    <tabColor theme="1" tint="0.499984740745262"/>
    <pageSetUpPr fitToPage="1"/>
  </sheetPr>
  <dimension ref="A1:K55"/>
  <sheetViews>
    <sheetView tabSelected="1" zoomScale="75" zoomScaleNormal="75" workbookViewId="0">
      <selection activeCell="H1" sqref="H1"/>
    </sheetView>
  </sheetViews>
  <sheetFormatPr defaultColWidth="8.75" defaultRowHeight="14.25" x14ac:dyDescent="0.2"/>
  <cols>
    <col min="1" max="1" width="51.75" customWidth="1"/>
    <col min="2" max="2" width="14.75" style="1" customWidth="1"/>
    <col min="3" max="3" width="16.5" style="1" customWidth="1"/>
    <col min="4" max="4" width="22.25" style="1" customWidth="1"/>
    <col min="5" max="5" width="18.125" style="1" customWidth="1"/>
    <col min="6" max="6" width="2.625" customWidth="1"/>
    <col min="8" max="8" width="46.25" customWidth="1"/>
    <col min="9" max="9" width="14.75" customWidth="1"/>
    <col min="10" max="10" width="16.5" customWidth="1"/>
  </cols>
  <sheetData>
    <row r="1" spans="1:11" ht="30.6" customHeight="1" x14ac:dyDescent="0.2">
      <c r="A1" s="81" t="s">
        <v>20</v>
      </c>
      <c r="B1" s="81"/>
      <c r="C1" s="81"/>
      <c r="D1" s="81"/>
      <c r="E1" s="81"/>
    </row>
    <row r="2" spans="1:11" ht="30.6" customHeight="1" thickBot="1" x14ac:dyDescent="0.3">
      <c r="A2" s="82" t="s">
        <v>21</v>
      </c>
      <c r="B2" s="82"/>
      <c r="C2" s="82"/>
      <c r="D2" s="82"/>
      <c r="E2" s="82"/>
      <c r="H2" s="22"/>
      <c r="I2" s="22"/>
      <c r="J2" s="61"/>
    </row>
    <row r="3" spans="1:11" ht="45" customHeight="1" x14ac:dyDescent="0.25">
      <c r="A3" s="58" t="s">
        <v>23</v>
      </c>
      <c r="B3" s="58" t="s">
        <v>8</v>
      </c>
      <c r="C3" s="59" t="s">
        <v>11</v>
      </c>
      <c r="D3" s="59" t="s">
        <v>10</v>
      </c>
      <c r="E3" s="59" t="s">
        <v>9</v>
      </c>
      <c r="H3" s="83" t="s">
        <v>18</v>
      </c>
      <c r="I3" s="84"/>
      <c r="J3" s="61"/>
    </row>
    <row r="4" spans="1:11" ht="30.6" customHeight="1" x14ac:dyDescent="0.2">
      <c r="A4" s="62" t="s">
        <v>29</v>
      </c>
      <c r="B4" s="63">
        <v>10</v>
      </c>
      <c r="C4" s="40">
        <v>74</v>
      </c>
      <c r="D4" s="40">
        <f>ROUND(SUM(C4*$I$14),2)</f>
        <v>215.84</v>
      </c>
      <c r="E4" s="40">
        <f>D4*B4</f>
        <v>2158.4</v>
      </c>
      <c r="H4" s="56" t="s">
        <v>12</v>
      </c>
      <c r="I4" s="64">
        <v>1</v>
      </c>
      <c r="J4" s="61"/>
    </row>
    <row r="5" spans="1:11" ht="30.6" customHeight="1" x14ac:dyDescent="0.2">
      <c r="A5" s="65" t="s">
        <v>0</v>
      </c>
      <c r="B5" s="63">
        <v>25</v>
      </c>
      <c r="C5" s="40">
        <v>41.45</v>
      </c>
      <c r="D5" s="40">
        <f t="shared" ref="D5:D26" si="0">ROUND(SUM(C5*$I$14),2)</f>
        <v>120.9</v>
      </c>
      <c r="E5" s="40">
        <f t="shared" ref="E5:E26" si="1">D5*B5</f>
        <v>3022.5</v>
      </c>
      <c r="H5" s="56" t="s">
        <v>4</v>
      </c>
      <c r="I5" s="7">
        <v>1.6797</v>
      </c>
      <c r="J5" s="61"/>
    </row>
    <row r="6" spans="1:11" ht="30.6" customHeight="1" x14ac:dyDescent="0.2">
      <c r="A6" s="65" t="s">
        <v>1</v>
      </c>
      <c r="B6" s="63">
        <v>40</v>
      </c>
      <c r="C6" s="40">
        <v>32</v>
      </c>
      <c r="D6" s="40">
        <f t="shared" si="0"/>
        <v>93.34</v>
      </c>
      <c r="E6" s="40">
        <f t="shared" si="1"/>
        <v>3733.6000000000004</v>
      </c>
      <c r="H6" s="56" t="s">
        <v>5</v>
      </c>
      <c r="I6" s="8">
        <v>5.4400000000000004E-3</v>
      </c>
      <c r="J6" s="66"/>
    </row>
    <row r="7" spans="1:11" ht="30.6" customHeight="1" thickBot="1" x14ac:dyDescent="0.25">
      <c r="A7" s="65" t="s">
        <v>2</v>
      </c>
      <c r="B7" s="63">
        <v>120</v>
      </c>
      <c r="C7" s="40">
        <v>25.96</v>
      </c>
      <c r="D7" s="40">
        <f t="shared" si="0"/>
        <v>75.72</v>
      </c>
      <c r="E7" s="40">
        <f t="shared" si="1"/>
        <v>9086.4</v>
      </c>
      <c r="H7" s="57" t="s">
        <v>6</v>
      </c>
      <c r="I7" s="9">
        <v>7.1599999999999997E-2</v>
      </c>
    </row>
    <row r="8" spans="1:11" ht="30.6" customHeight="1" x14ac:dyDescent="0.2">
      <c r="A8" s="65" t="s">
        <v>3</v>
      </c>
      <c r="B8" s="63">
        <v>5</v>
      </c>
      <c r="C8" s="40">
        <v>20.5</v>
      </c>
      <c r="D8" s="40">
        <f t="shared" si="0"/>
        <v>59.79</v>
      </c>
      <c r="E8" s="40">
        <f t="shared" si="1"/>
        <v>298.95</v>
      </c>
      <c r="H8" s="85" t="s">
        <v>33</v>
      </c>
      <c r="I8" s="85"/>
      <c r="K8" s="10"/>
    </row>
    <row r="9" spans="1:11" ht="30.6" customHeight="1" x14ac:dyDescent="0.2">
      <c r="A9" s="65" t="s">
        <v>22</v>
      </c>
      <c r="B9" s="63"/>
      <c r="C9" s="40"/>
      <c r="D9" s="40">
        <f t="shared" si="0"/>
        <v>0</v>
      </c>
      <c r="E9" s="40">
        <f t="shared" si="1"/>
        <v>0</v>
      </c>
      <c r="H9" s="86"/>
      <c r="I9" s="86"/>
      <c r="J9" s="10"/>
    </row>
    <row r="10" spans="1:11" ht="30.6" customHeight="1" x14ac:dyDescent="0.2">
      <c r="A10" s="65" t="s">
        <v>22</v>
      </c>
      <c r="B10" s="63"/>
      <c r="C10" s="40"/>
      <c r="D10" s="40">
        <f t="shared" si="0"/>
        <v>0</v>
      </c>
      <c r="E10" s="40">
        <f t="shared" si="1"/>
        <v>0</v>
      </c>
      <c r="H10" s="86"/>
      <c r="I10" s="86"/>
      <c r="J10" s="10"/>
    </row>
    <row r="11" spans="1:11" ht="30.6" customHeight="1" thickBot="1" x14ac:dyDescent="0.25">
      <c r="A11" s="65" t="s">
        <v>22</v>
      </c>
      <c r="B11" s="63"/>
      <c r="C11" s="40"/>
      <c r="D11" s="40">
        <f t="shared" si="0"/>
        <v>0</v>
      </c>
      <c r="E11" s="40">
        <f t="shared" si="1"/>
        <v>0</v>
      </c>
      <c r="H11" s="87"/>
      <c r="I11" s="87"/>
    </row>
    <row r="12" spans="1:11" ht="30.6" customHeight="1" x14ac:dyDescent="0.25">
      <c r="A12" s="65" t="s">
        <v>22</v>
      </c>
      <c r="B12" s="63"/>
      <c r="C12" s="40"/>
      <c r="D12" s="40">
        <f t="shared" si="0"/>
        <v>0</v>
      </c>
      <c r="E12" s="40">
        <f t="shared" si="1"/>
        <v>0</v>
      </c>
      <c r="H12" s="83" t="s">
        <v>19</v>
      </c>
      <c r="I12" s="84"/>
    </row>
    <row r="13" spans="1:11" ht="30.6" customHeight="1" x14ac:dyDescent="0.2">
      <c r="A13" s="65" t="s">
        <v>22</v>
      </c>
      <c r="B13" s="63"/>
      <c r="C13" s="40"/>
      <c r="D13" s="40">
        <f t="shared" si="0"/>
        <v>0</v>
      </c>
      <c r="E13" s="40">
        <f t="shared" si="1"/>
        <v>0</v>
      </c>
      <c r="H13" s="50" t="s">
        <v>27</v>
      </c>
      <c r="I13" s="6">
        <v>0.16</v>
      </c>
      <c r="J13" s="23"/>
    </row>
    <row r="14" spans="1:11" ht="30.6" customHeight="1" thickBot="1" x14ac:dyDescent="0.3">
      <c r="A14" s="65" t="s">
        <v>22</v>
      </c>
      <c r="B14" s="63"/>
      <c r="C14" s="40"/>
      <c r="D14" s="40">
        <f t="shared" si="0"/>
        <v>0</v>
      </c>
      <c r="E14" s="40">
        <f t="shared" si="1"/>
        <v>0</v>
      </c>
      <c r="H14" s="48" t="s">
        <v>34</v>
      </c>
      <c r="I14" s="49">
        <f>SUM(I4:I7,I13)</f>
        <v>2.9167400000000003</v>
      </c>
      <c r="J14" s="1"/>
    </row>
    <row r="15" spans="1:11" ht="30.6" customHeight="1" thickBot="1" x14ac:dyDescent="0.25">
      <c r="A15" s="65" t="s">
        <v>22</v>
      </c>
      <c r="B15" s="63"/>
      <c r="C15" s="40"/>
      <c r="D15" s="40">
        <f t="shared" si="0"/>
        <v>0</v>
      </c>
      <c r="E15" s="40">
        <f t="shared" si="1"/>
        <v>0</v>
      </c>
      <c r="H15" s="80" t="s">
        <v>32</v>
      </c>
      <c r="I15" s="80"/>
      <c r="J15" s="1"/>
    </row>
    <row r="16" spans="1:11" ht="30.6" customHeight="1" x14ac:dyDescent="0.25">
      <c r="A16" s="65" t="s">
        <v>22</v>
      </c>
      <c r="B16" s="63"/>
      <c r="C16" s="40"/>
      <c r="D16" s="40">
        <f t="shared" si="0"/>
        <v>0</v>
      </c>
      <c r="E16" s="40">
        <f t="shared" si="1"/>
        <v>0</v>
      </c>
      <c r="H16" s="83" t="s">
        <v>28</v>
      </c>
      <c r="I16" s="84"/>
      <c r="J16" s="1"/>
    </row>
    <row r="17" spans="1:10" ht="30.6" customHeight="1" x14ac:dyDescent="0.2">
      <c r="A17" s="65" t="s">
        <v>22</v>
      </c>
      <c r="B17" s="63"/>
      <c r="C17" s="40"/>
      <c r="D17" s="40">
        <f t="shared" si="0"/>
        <v>0</v>
      </c>
      <c r="E17" s="40">
        <f t="shared" si="1"/>
        <v>0</v>
      </c>
      <c r="H17" s="50" t="s">
        <v>24</v>
      </c>
      <c r="I17" s="51">
        <f>SUM(I4:I5,I13)/SUM(I4:I5)-1</f>
        <v>5.9708176288390646E-2</v>
      </c>
      <c r="J17" s="1"/>
    </row>
    <row r="18" spans="1:10" ht="30.6" customHeight="1" thickBot="1" x14ac:dyDescent="0.25">
      <c r="A18" s="65" t="s">
        <v>22</v>
      </c>
      <c r="B18" s="63"/>
      <c r="C18" s="40"/>
      <c r="D18" s="40">
        <f t="shared" si="0"/>
        <v>0</v>
      </c>
      <c r="E18" s="40">
        <f t="shared" si="1"/>
        <v>0</v>
      </c>
      <c r="H18" s="52" t="s">
        <v>25</v>
      </c>
      <c r="I18" s="53" t="str">
        <f>IF(I17&lt;=0.15, "Yes", "No")</f>
        <v>Yes</v>
      </c>
      <c r="J18" s="10"/>
    </row>
    <row r="19" spans="1:10" ht="30.6" customHeight="1" x14ac:dyDescent="0.2">
      <c r="A19" s="65" t="s">
        <v>22</v>
      </c>
      <c r="B19" s="63"/>
      <c r="C19" s="40"/>
      <c r="D19" s="40">
        <f t="shared" si="0"/>
        <v>0</v>
      </c>
      <c r="E19" s="40">
        <f t="shared" si="1"/>
        <v>0</v>
      </c>
      <c r="H19" s="85" t="s">
        <v>26</v>
      </c>
      <c r="I19" s="85"/>
      <c r="J19" s="10"/>
    </row>
    <row r="20" spans="1:10" ht="30.6" customHeight="1" x14ac:dyDescent="0.2">
      <c r="A20" s="65" t="s">
        <v>22</v>
      </c>
      <c r="B20" s="63"/>
      <c r="C20" s="40"/>
      <c r="D20" s="40">
        <f t="shared" si="0"/>
        <v>0</v>
      </c>
      <c r="E20" s="40">
        <f t="shared" si="1"/>
        <v>0</v>
      </c>
      <c r="H20" s="86"/>
      <c r="I20" s="86"/>
      <c r="J20" s="10"/>
    </row>
    <row r="21" spans="1:10" ht="30.6" customHeight="1" thickBot="1" x14ac:dyDescent="0.3">
      <c r="A21" s="65" t="s">
        <v>22</v>
      </c>
      <c r="B21" s="63"/>
      <c r="C21" s="40"/>
      <c r="D21" s="40">
        <f t="shared" si="0"/>
        <v>0</v>
      </c>
      <c r="E21" s="40">
        <f t="shared" si="1"/>
        <v>0</v>
      </c>
      <c r="H21" s="54"/>
      <c r="I21" s="55"/>
    </row>
    <row r="22" spans="1:10" ht="30.6" customHeight="1" thickBot="1" x14ac:dyDescent="0.3">
      <c r="A22" s="65" t="s">
        <v>22</v>
      </c>
      <c r="B22" s="63"/>
      <c r="C22" s="40"/>
      <c r="D22" s="40">
        <f t="shared" si="0"/>
        <v>0</v>
      </c>
      <c r="E22" s="40">
        <f t="shared" si="1"/>
        <v>0</v>
      </c>
      <c r="H22" s="90" t="s">
        <v>15</v>
      </c>
      <c r="I22" s="91"/>
    </row>
    <row r="23" spans="1:10" ht="30.6" customHeight="1" thickBot="1" x14ac:dyDescent="0.3">
      <c r="A23" s="65" t="s">
        <v>22</v>
      </c>
      <c r="B23" s="63"/>
      <c r="C23" s="40"/>
      <c r="D23" s="40">
        <f t="shared" si="0"/>
        <v>0</v>
      </c>
      <c r="E23" s="40">
        <f t="shared" si="1"/>
        <v>0</v>
      </c>
      <c r="H23" s="44" t="s">
        <v>30</v>
      </c>
      <c r="I23" s="67" t="s">
        <v>13</v>
      </c>
    </row>
    <row r="24" spans="1:10" ht="30.6" customHeight="1" x14ac:dyDescent="0.25">
      <c r="A24" s="65" t="s">
        <v>22</v>
      </c>
      <c r="B24" s="63"/>
      <c r="C24" s="40"/>
      <c r="D24" s="40">
        <f t="shared" si="0"/>
        <v>0</v>
      </c>
      <c r="E24" s="40">
        <f t="shared" si="1"/>
        <v>0</v>
      </c>
      <c r="H24" s="45" t="s">
        <v>14</v>
      </c>
      <c r="I24" s="78" t="s">
        <v>13</v>
      </c>
    </row>
    <row r="25" spans="1:10" ht="30.6" customHeight="1" x14ac:dyDescent="0.25">
      <c r="A25" s="65" t="s">
        <v>22</v>
      </c>
      <c r="B25" s="63"/>
      <c r="C25" s="40"/>
      <c r="D25" s="40">
        <f t="shared" si="0"/>
        <v>0</v>
      </c>
      <c r="E25" s="40">
        <f t="shared" si="1"/>
        <v>0</v>
      </c>
      <c r="H25" s="45" t="s">
        <v>17</v>
      </c>
      <c r="I25" s="68" t="s">
        <v>13</v>
      </c>
    </row>
    <row r="26" spans="1:10" ht="30.6" customHeight="1" x14ac:dyDescent="0.25">
      <c r="A26" s="65" t="s">
        <v>22</v>
      </c>
      <c r="B26" s="63"/>
      <c r="C26" s="40"/>
      <c r="D26" s="40">
        <f t="shared" si="0"/>
        <v>0</v>
      </c>
      <c r="E26" s="40">
        <f t="shared" si="1"/>
        <v>0</v>
      </c>
      <c r="H26" s="46" t="s">
        <v>16</v>
      </c>
      <c r="I26" s="69" t="s">
        <v>13</v>
      </c>
    </row>
    <row r="27" spans="1:10" ht="30.6" customHeight="1" thickBot="1" x14ac:dyDescent="0.3">
      <c r="A27" s="41" t="s">
        <v>7</v>
      </c>
      <c r="B27" s="42">
        <f>SUM(B4:B26)</f>
        <v>200</v>
      </c>
      <c r="C27" s="43"/>
      <c r="D27" s="43"/>
      <c r="E27" s="43">
        <f>SUM(E4:E26)</f>
        <v>18299.850000000002</v>
      </c>
      <c r="H27" s="47" t="s">
        <v>31</v>
      </c>
      <c r="I27" s="70" t="s">
        <v>13</v>
      </c>
    </row>
    <row r="28" spans="1:10" ht="30" customHeight="1" x14ac:dyDescent="0.25">
      <c r="H28" s="71"/>
      <c r="I28" s="72"/>
    </row>
    <row r="29" spans="1:10" ht="15" x14ac:dyDescent="0.25">
      <c r="H29" s="71"/>
      <c r="I29" s="72"/>
    </row>
    <row r="30" spans="1:10" ht="15" x14ac:dyDescent="0.25">
      <c r="H30" s="17"/>
      <c r="I30" s="72"/>
    </row>
    <row r="32" spans="1:10" ht="15" x14ac:dyDescent="0.25">
      <c r="H32" s="22"/>
      <c r="I32" s="22"/>
      <c r="J32" s="61"/>
    </row>
    <row r="33" spans="8:10" x14ac:dyDescent="0.2">
      <c r="H33" s="73"/>
      <c r="I33" s="74"/>
      <c r="J33" s="61"/>
    </row>
    <row r="34" spans="8:10" x14ac:dyDescent="0.2">
      <c r="H34" s="73"/>
      <c r="I34" s="15"/>
      <c r="J34" s="61"/>
    </row>
    <row r="35" spans="8:10" x14ac:dyDescent="0.2">
      <c r="H35" s="73"/>
      <c r="I35" s="16"/>
    </row>
    <row r="36" spans="8:10" x14ac:dyDescent="0.2">
      <c r="H36" s="73"/>
      <c r="I36" s="15"/>
    </row>
    <row r="37" spans="8:10" x14ac:dyDescent="0.2">
      <c r="H37" s="88"/>
      <c r="I37" s="88"/>
      <c r="J37" s="88"/>
    </row>
    <row r="38" spans="8:10" x14ac:dyDescent="0.2">
      <c r="H38" s="88"/>
      <c r="I38" s="88"/>
      <c r="J38" s="88"/>
    </row>
    <row r="39" spans="8:10" ht="15" x14ac:dyDescent="0.25">
      <c r="H39" s="92"/>
      <c r="I39" s="92"/>
    </row>
    <row r="40" spans="8:10" x14ac:dyDescent="0.2">
      <c r="H40" s="75"/>
      <c r="I40" s="19"/>
    </row>
    <row r="41" spans="8:10" ht="15" x14ac:dyDescent="0.25">
      <c r="H41" s="75"/>
      <c r="I41" s="76"/>
      <c r="J41" s="1"/>
    </row>
    <row r="42" spans="8:10" x14ac:dyDescent="0.2">
      <c r="I42" s="1"/>
      <c r="J42" s="1"/>
    </row>
    <row r="43" spans="8:10" ht="15" x14ac:dyDescent="0.25">
      <c r="H43" s="92"/>
      <c r="I43" s="92"/>
      <c r="J43" s="1"/>
    </row>
    <row r="44" spans="8:10" x14ac:dyDescent="0.2">
      <c r="H44" s="75"/>
      <c r="I44" s="77"/>
      <c r="J44" s="1"/>
    </row>
    <row r="45" spans="8:10" x14ac:dyDescent="0.2">
      <c r="H45" s="75"/>
      <c r="I45" s="1"/>
      <c r="J45" s="1"/>
    </row>
    <row r="46" spans="8:10" x14ac:dyDescent="0.2">
      <c r="H46" s="88"/>
      <c r="I46" s="88"/>
      <c r="J46" s="88"/>
    </row>
    <row r="47" spans="8:10" x14ac:dyDescent="0.2">
      <c r="H47" s="88"/>
      <c r="I47" s="88"/>
      <c r="J47" s="88"/>
    </row>
    <row r="48" spans="8:10" x14ac:dyDescent="0.2">
      <c r="H48" s="88"/>
      <c r="I48" s="88"/>
      <c r="J48" s="88"/>
    </row>
    <row r="49" spans="8:9" ht="15" x14ac:dyDescent="0.25">
      <c r="H49" s="54"/>
      <c r="I49" s="55"/>
    </row>
    <row r="50" spans="8:9" ht="15" x14ac:dyDescent="0.25">
      <c r="H50" s="89"/>
      <c r="I50" s="89"/>
    </row>
    <row r="51" spans="8:9" ht="15" x14ac:dyDescent="0.25">
      <c r="H51" s="54"/>
      <c r="I51" s="55"/>
    </row>
    <row r="52" spans="8:9" ht="15" x14ac:dyDescent="0.25">
      <c r="H52" s="71"/>
      <c r="I52" s="72"/>
    </row>
    <row r="53" spans="8:9" ht="15" x14ac:dyDescent="0.25">
      <c r="H53" s="71"/>
      <c r="I53" s="72"/>
    </row>
    <row r="54" spans="8:9" ht="15" x14ac:dyDescent="0.25">
      <c r="H54" s="71"/>
      <c r="I54" s="72"/>
    </row>
    <row r="55" spans="8:9" ht="15" x14ac:dyDescent="0.25">
      <c r="H55" s="17"/>
      <c r="I55" s="72"/>
    </row>
  </sheetData>
  <sheetProtection algorithmName="SHA-512" hashValue="GiVpUXZCZAxa+7eRYTc8lp7ISmgj7zm7W4XO8ROTbcwZWMXtmAOxdUpqLvNONEjDE/fdaGKSAFa24pcka8m4Qg==" saltValue="zQupWHPMOOFTUU4KnxW5vA==" spinCount="100000" sheet="1" objects="1" scenarios="1"/>
  <mergeCells count="14">
    <mergeCell ref="H46:J48"/>
    <mergeCell ref="H50:I50"/>
    <mergeCell ref="H16:I16"/>
    <mergeCell ref="H19:I20"/>
    <mergeCell ref="H22:I22"/>
    <mergeCell ref="H37:J38"/>
    <mergeCell ref="H39:I39"/>
    <mergeCell ref="H43:I43"/>
    <mergeCell ref="H15:I15"/>
    <mergeCell ref="A1:E1"/>
    <mergeCell ref="A2:E2"/>
    <mergeCell ref="H3:I3"/>
    <mergeCell ref="H8:I11"/>
    <mergeCell ref="H12:I12"/>
  </mergeCells>
  <dataValidations count="15">
    <dataValidation allowBlank="1" showErrorMessage="1" prompt="Total due is automatically calculated in cell at right" sqref="H40:H41 H13:H14" xr:uid="{83FEA033-D3EF-48EC-89B1-0C5D35C11E20}"/>
    <dataValidation allowBlank="1" showInputMessage="1" showErrorMessage="1" prompt="Total due is automatically calculated in this cell" sqref="H41 H14" xr:uid="{5386E39F-2567-40F9-BF48-E854968CA021}"/>
    <dataValidation allowBlank="1" showErrorMessage="1" prompt="Enter Other amount in cell at right" sqref="H40 H36 H13 H7" xr:uid="{AF7DBE55-D915-41E2-9E08-C7E73AE15D75}"/>
    <dataValidation allowBlank="1" showErrorMessage="1" prompt="Sales Tax amount is automatically calculated in cell at right" sqref="H35 H6" xr:uid="{3DDF6B4B-6C3E-492B-BC51-9EF8005192C4}"/>
    <dataValidation allowBlank="1" showErrorMessage="1" prompt="Enter Tax Rate in cell at right" sqref="H33:H34 H4:H5" xr:uid="{91C7F768-1EE3-4CE8-A030-5C22B86D3EF2}"/>
    <dataValidation allowBlank="1" showInputMessage="1" showErrorMessage="1" prompt="Enter Operating Margin. Also known as Fixed Fee, Profit Margin, or Markup." sqref="I40 I13" xr:uid="{EC971B1F-DA50-410D-AB41-1D55CBEED9B0}"/>
    <dataValidation allowBlank="1" showInputMessage="1" showErrorMessage="1" prompt="Enter the General Overhead. " sqref="I34 I5" xr:uid="{BDCE2511-CE8F-459B-9907-372BC5833C33}"/>
    <dataValidation allowBlank="1" showInputMessage="1" showErrorMessage="1" prompt="Enter the FCCM Rate. " sqref="I35 I6" xr:uid="{2D4579F4-9F27-4B09-8303-A9AD448A9D2E}"/>
    <dataValidation allowBlank="1" showInputMessage="1" showErrorMessage="1" prompt="Enter the Direct Expense Cost." sqref="I36 I7" xr:uid="{EE427ACE-61A5-4EB4-AF58-FEA1833D5B1D}"/>
    <dataValidation allowBlank="1" showInputMessage="1" showErrorMessage="1" prompt="Enter the Operating Margin. Also known as Fixed Fee, Profit Margin, and Markup. " sqref="I40 I13" xr:uid="{D84F4EAD-9BC3-4DD2-A3B6-105A2C0D5893}"/>
    <dataValidation allowBlank="1" showErrorMessage="1" sqref="H52:I55 H8 A1:A2 H37 H24:I30" xr:uid="{BB0C5902-8DEC-42C3-8727-2F274A708004}"/>
    <dataValidation allowBlank="1" showErrorMessage="1" prompt="Enter Tax Rate in this cell" sqref="I51 H50:H51 H49:I49 I23 H22:H23 H21:I21" xr:uid="{B43E044E-DC29-453E-B543-4A779730F8BB}"/>
    <dataValidation allowBlank="1" showInputMessage="1" showErrorMessage="1" prompt="Do not change. Will ALWAYS be &quot;1&quot;" sqref="I33 I4" xr:uid="{875539E0-D1ED-44AE-80B4-A1C88AB02A85}"/>
    <dataValidation allowBlank="1" showInputMessage="1" showErrorMessage="1" prompt="This the total multiplier. It is calculated by adding all the items together." sqref="I41 I14" xr:uid="{719ECE42-91F2-42A3-B666-B9352769C375}"/>
    <dataValidation allowBlank="1" showErrorMessage="1" prompt="Total due is automatically calculated in this cell" sqref="H40 H13" xr:uid="{2B3749B3-995A-4CAA-8646-3690C30EC69B}"/>
  </dataValidations>
  <hyperlinks>
    <hyperlink ref="I23" r:id="rId1" xr:uid="{85EE0ECB-645E-4244-95E4-3D87EB125F2E}"/>
    <hyperlink ref="I24" r:id="rId2" xr:uid="{5B692C1E-B3D2-4AFA-9C0A-7AE9E3DF322C}"/>
    <hyperlink ref="I26" r:id="rId3" xr:uid="{740E835A-4FB8-4FB4-80DE-20BEA7E20199}"/>
    <hyperlink ref="I25" r:id="rId4" xr:uid="{5E828AB2-E026-4F8F-8FDB-7DC1CABD9CEE}"/>
    <hyperlink ref="I27" r:id="rId5" xr:uid="{EF6CE3B8-F957-4707-99FE-23608EFB77CC}"/>
  </hyperlinks>
  <pageMargins left="0.25" right="0.25" top="0.75" bottom="0.75" header="0.3" footer="0.3"/>
  <pageSetup scale="5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F610-3E6B-45AE-B064-82B73BF82B76}">
  <sheetPr>
    <tabColor theme="1" tint="0.499984740745262"/>
    <pageSetUpPr fitToPage="1"/>
  </sheetPr>
  <dimension ref="A1:K55"/>
  <sheetViews>
    <sheetView zoomScale="90" zoomScaleNormal="90" workbookViewId="0">
      <selection activeCell="I18" sqref="I18"/>
    </sheetView>
  </sheetViews>
  <sheetFormatPr defaultColWidth="8.75" defaultRowHeight="14.25" x14ac:dyDescent="0.2"/>
  <cols>
    <col min="1" max="1" width="51.75" customWidth="1"/>
    <col min="2" max="2" width="14.75" style="1" customWidth="1"/>
    <col min="3" max="3" width="16.5" style="1" customWidth="1"/>
    <col min="4" max="4" width="22.25" style="1" customWidth="1"/>
    <col min="5" max="5" width="18.125" style="1" customWidth="1"/>
    <col min="6" max="6" width="2.625" customWidth="1"/>
    <col min="8" max="8" width="46.25" customWidth="1"/>
    <col min="9" max="9" width="14.75" customWidth="1"/>
    <col min="10" max="10" width="16.5" customWidth="1"/>
  </cols>
  <sheetData>
    <row r="1" spans="1:11" ht="30.6" customHeight="1" x14ac:dyDescent="0.2">
      <c r="A1" s="81" t="s">
        <v>20</v>
      </c>
      <c r="B1" s="81"/>
      <c r="C1" s="81"/>
      <c r="D1" s="81"/>
      <c r="E1" s="81"/>
      <c r="F1" s="27"/>
      <c r="G1" s="27"/>
      <c r="H1" s="27"/>
      <c r="I1" s="27"/>
    </row>
    <row r="2" spans="1:11" ht="30.6" customHeight="1" thickBot="1" x14ac:dyDescent="0.3">
      <c r="A2" s="82" t="s">
        <v>21</v>
      </c>
      <c r="B2" s="82"/>
      <c r="C2" s="82"/>
      <c r="D2" s="82"/>
      <c r="E2" s="82"/>
      <c r="F2" s="27"/>
      <c r="G2" s="27"/>
      <c r="H2" s="28"/>
      <c r="I2" s="28"/>
      <c r="J2" s="2"/>
    </row>
    <row r="3" spans="1:11" ht="45" customHeight="1" x14ac:dyDescent="0.25">
      <c r="A3" s="58" t="s">
        <v>23</v>
      </c>
      <c r="B3" s="58" t="s">
        <v>8</v>
      </c>
      <c r="C3" s="59" t="s">
        <v>11</v>
      </c>
      <c r="D3" s="59" t="s">
        <v>10</v>
      </c>
      <c r="E3" s="59" t="s">
        <v>9</v>
      </c>
      <c r="F3" s="27"/>
      <c r="G3" s="27"/>
      <c r="H3" s="83" t="s">
        <v>18</v>
      </c>
      <c r="I3" s="84"/>
      <c r="J3" s="2"/>
    </row>
    <row r="4" spans="1:11" ht="30.6" customHeight="1" x14ac:dyDescent="0.2">
      <c r="A4" s="24" t="s">
        <v>22</v>
      </c>
      <c r="B4" s="25"/>
      <c r="C4" s="26"/>
      <c r="D4" s="40">
        <f>ROUND(SUM(C4*$I$14),2)</f>
        <v>0</v>
      </c>
      <c r="E4" s="40">
        <f>D4*B4</f>
        <v>0</v>
      </c>
      <c r="F4" s="27"/>
      <c r="G4" s="27"/>
      <c r="H4" s="56" t="s">
        <v>12</v>
      </c>
      <c r="I4" s="29">
        <v>1</v>
      </c>
      <c r="J4" s="2"/>
    </row>
    <row r="5" spans="1:11" ht="30.6" customHeight="1" x14ac:dyDescent="0.2">
      <c r="A5" s="24" t="s">
        <v>22</v>
      </c>
      <c r="B5" s="25"/>
      <c r="C5" s="26"/>
      <c r="D5" s="40">
        <f t="shared" ref="D5:D26" si="0">ROUND(SUM(C5*$I$14),2)</f>
        <v>0</v>
      </c>
      <c r="E5" s="40">
        <f t="shared" ref="E5:E26" si="1">D5*B5</f>
        <v>0</v>
      </c>
      <c r="F5" s="27"/>
      <c r="G5" s="27"/>
      <c r="H5" s="56" t="s">
        <v>4</v>
      </c>
      <c r="I5" s="30"/>
      <c r="J5" s="2"/>
    </row>
    <row r="6" spans="1:11" ht="30.6" customHeight="1" x14ac:dyDescent="0.2">
      <c r="A6" s="24" t="s">
        <v>22</v>
      </c>
      <c r="B6" s="25"/>
      <c r="C6" s="26"/>
      <c r="D6" s="40">
        <f t="shared" si="0"/>
        <v>0</v>
      </c>
      <c r="E6" s="40">
        <f t="shared" si="1"/>
        <v>0</v>
      </c>
      <c r="F6" s="27"/>
      <c r="G6" s="27"/>
      <c r="H6" s="56" t="s">
        <v>5</v>
      </c>
      <c r="I6" s="31"/>
      <c r="J6" s="3"/>
    </row>
    <row r="7" spans="1:11" ht="30.6" customHeight="1" thickBot="1" x14ac:dyDescent="0.25">
      <c r="A7" s="24" t="s">
        <v>22</v>
      </c>
      <c r="B7" s="25"/>
      <c r="C7" s="26"/>
      <c r="D7" s="40">
        <f t="shared" si="0"/>
        <v>0</v>
      </c>
      <c r="E7" s="40">
        <f t="shared" si="1"/>
        <v>0</v>
      </c>
      <c r="F7" s="27"/>
      <c r="G7" s="27"/>
      <c r="H7" s="57" t="s">
        <v>6</v>
      </c>
      <c r="I7" s="32"/>
    </row>
    <row r="8" spans="1:11" ht="30.6" customHeight="1" x14ac:dyDescent="0.2">
      <c r="A8" s="24" t="s">
        <v>22</v>
      </c>
      <c r="B8" s="25"/>
      <c r="C8" s="26"/>
      <c r="D8" s="40">
        <f t="shared" si="0"/>
        <v>0</v>
      </c>
      <c r="E8" s="40">
        <f t="shared" si="1"/>
        <v>0</v>
      </c>
      <c r="F8" s="27"/>
      <c r="G8" s="27"/>
      <c r="H8" s="85" t="s">
        <v>33</v>
      </c>
      <c r="I8" s="85"/>
      <c r="K8" s="10"/>
    </row>
    <row r="9" spans="1:11" ht="30.6" customHeight="1" x14ac:dyDescent="0.2">
      <c r="A9" s="24" t="s">
        <v>22</v>
      </c>
      <c r="B9" s="25"/>
      <c r="C9" s="26"/>
      <c r="D9" s="40">
        <f t="shared" si="0"/>
        <v>0</v>
      </c>
      <c r="E9" s="40">
        <f t="shared" si="1"/>
        <v>0</v>
      </c>
      <c r="F9" s="27"/>
      <c r="G9" s="27"/>
      <c r="H9" s="86"/>
      <c r="I9" s="86"/>
      <c r="J9" s="10"/>
    </row>
    <row r="10" spans="1:11" ht="30.6" customHeight="1" x14ac:dyDescent="0.2">
      <c r="A10" s="24" t="s">
        <v>22</v>
      </c>
      <c r="B10" s="25"/>
      <c r="C10" s="26"/>
      <c r="D10" s="40">
        <f t="shared" si="0"/>
        <v>0</v>
      </c>
      <c r="E10" s="40">
        <f t="shared" si="1"/>
        <v>0</v>
      </c>
      <c r="F10" s="27"/>
      <c r="G10" s="27"/>
      <c r="H10" s="86"/>
      <c r="I10" s="86"/>
      <c r="J10" s="10"/>
    </row>
    <row r="11" spans="1:11" ht="30.6" customHeight="1" thickBot="1" x14ac:dyDescent="0.25">
      <c r="A11" s="24" t="s">
        <v>22</v>
      </c>
      <c r="B11" s="25"/>
      <c r="C11" s="26"/>
      <c r="D11" s="40">
        <f t="shared" si="0"/>
        <v>0</v>
      </c>
      <c r="E11" s="40">
        <f t="shared" si="1"/>
        <v>0</v>
      </c>
      <c r="F11" s="27"/>
      <c r="G11" s="27"/>
      <c r="H11" s="87"/>
      <c r="I11" s="87"/>
    </row>
    <row r="12" spans="1:11" ht="30.6" customHeight="1" x14ac:dyDescent="0.25">
      <c r="A12" s="24" t="s">
        <v>22</v>
      </c>
      <c r="B12" s="25"/>
      <c r="C12" s="26"/>
      <c r="D12" s="40">
        <f t="shared" si="0"/>
        <v>0</v>
      </c>
      <c r="E12" s="40">
        <f t="shared" si="1"/>
        <v>0</v>
      </c>
      <c r="F12" s="27"/>
      <c r="G12" s="27"/>
      <c r="H12" s="83" t="s">
        <v>19</v>
      </c>
      <c r="I12" s="84"/>
    </row>
    <row r="13" spans="1:11" ht="30.6" customHeight="1" x14ac:dyDescent="0.2">
      <c r="A13" s="24" t="s">
        <v>22</v>
      </c>
      <c r="B13" s="25"/>
      <c r="C13" s="26"/>
      <c r="D13" s="40">
        <f t="shared" si="0"/>
        <v>0</v>
      </c>
      <c r="E13" s="40">
        <f t="shared" si="1"/>
        <v>0</v>
      </c>
      <c r="F13" s="27"/>
      <c r="G13" s="27"/>
      <c r="H13" s="50" t="s">
        <v>27</v>
      </c>
      <c r="I13" s="33"/>
      <c r="J13" s="23"/>
    </row>
    <row r="14" spans="1:11" ht="30.6" customHeight="1" thickBot="1" x14ac:dyDescent="0.3">
      <c r="A14" s="24" t="s">
        <v>22</v>
      </c>
      <c r="B14" s="25"/>
      <c r="C14" s="26"/>
      <c r="D14" s="40">
        <f t="shared" si="0"/>
        <v>0</v>
      </c>
      <c r="E14" s="40">
        <f t="shared" si="1"/>
        <v>0</v>
      </c>
      <c r="F14" s="27"/>
      <c r="G14" s="27"/>
      <c r="H14" s="48" t="s">
        <v>34</v>
      </c>
      <c r="I14" s="49">
        <f>SUM(I4:I7,I13)</f>
        <v>1</v>
      </c>
      <c r="J14" s="1"/>
    </row>
    <row r="15" spans="1:11" ht="30.6" customHeight="1" thickBot="1" x14ac:dyDescent="0.25">
      <c r="A15" s="24" t="s">
        <v>22</v>
      </c>
      <c r="B15" s="25"/>
      <c r="C15" s="26"/>
      <c r="D15" s="40">
        <f t="shared" si="0"/>
        <v>0</v>
      </c>
      <c r="E15" s="40">
        <f t="shared" si="1"/>
        <v>0</v>
      </c>
      <c r="F15" s="27"/>
      <c r="G15" s="27"/>
      <c r="H15" s="80" t="s">
        <v>32</v>
      </c>
      <c r="I15" s="80"/>
      <c r="J15" s="1"/>
    </row>
    <row r="16" spans="1:11" ht="30.6" customHeight="1" x14ac:dyDescent="0.25">
      <c r="A16" s="24" t="s">
        <v>22</v>
      </c>
      <c r="B16" s="25"/>
      <c r="C16" s="26"/>
      <c r="D16" s="40">
        <f t="shared" si="0"/>
        <v>0</v>
      </c>
      <c r="E16" s="40">
        <f t="shared" si="1"/>
        <v>0</v>
      </c>
      <c r="F16" s="27"/>
      <c r="G16" s="27"/>
      <c r="H16" s="83" t="s">
        <v>28</v>
      </c>
      <c r="I16" s="84"/>
      <c r="J16" s="1"/>
    </row>
    <row r="17" spans="1:10" ht="30.6" customHeight="1" x14ac:dyDescent="0.2">
      <c r="A17" s="24" t="s">
        <v>22</v>
      </c>
      <c r="B17" s="25"/>
      <c r="C17" s="26"/>
      <c r="D17" s="40">
        <f t="shared" si="0"/>
        <v>0</v>
      </c>
      <c r="E17" s="40">
        <f t="shared" si="1"/>
        <v>0</v>
      </c>
      <c r="F17" s="27"/>
      <c r="G17" s="27"/>
      <c r="H17" s="50" t="s">
        <v>24</v>
      </c>
      <c r="I17" s="51">
        <f>SUM(I4:I5,I13)/SUM(I4:I5)-1</f>
        <v>0</v>
      </c>
      <c r="J17" s="1"/>
    </row>
    <row r="18" spans="1:10" ht="30.6" customHeight="1" thickBot="1" x14ac:dyDescent="0.25">
      <c r="A18" s="24" t="s">
        <v>22</v>
      </c>
      <c r="B18" s="25"/>
      <c r="C18" s="26"/>
      <c r="D18" s="40">
        <f t="shared" si="0"/>
        <v>0</v>
      </c>
      <c r="E18" s="40">
        <f t="shared" si="1"/>
        <v>0</v>
      </c>
      <c r="F18" s="27"/>
      <c r="G18" s="27"/>
      <c r="H18" s="52" t="s">
        <v>25</v>
      </c>
      <c r="I18" s="53" t="str">
        <f>IF(I17&lt;=0.15, "Yes", "No")</f>
        <v>Yes</v>
      </c>
      <c r="J18" s="10"/>
    </row>
    <row r="19" spans="1:10" ht="30.6" customHeight="1" x14ac:dyDescent="0.2">
      <c r="A19" s="24" t="s">
        <v>22</v>
      </c>
      <c r="B19" s="25"/>
      <c r="C19" s="26"/>
      <c r="D19" s="40">
        <f t="shared" si="0"/>
        <v>0</v>
      </c>
      <c r="E19" s="40">
        <f t="shared" si="1"/>
        <v>0</v>
      </c>
      <c r="F19" s="27"/>
      <c r="G19" s="27"/>
      <c r="H19" s="85" t="s">
        <v>26</v>
      </c>
      <c r="I19" s="85"/>
      <c r="J19" s="10"/>
    </row>
    <row r="20" spans="1:10" ht="30.6" customHeight="1" x14ac:dyDescent="0.2">
      <c r="A20" s="24" t="s">
        <v>22</v>
      </c>
      <c r="B20" s="25"/>
      <c r="C20" s="26"/>
      <c r="D20" s="40">
        <f t="shared" si="0"/>
        <v>0</v>
      </c>
      <c r="E20" s="40">
        <f t="shared" si="1"/>
        <v>0</v>
      </c>
      <c r="F20" s="27"/>
      <c r="G20" s="27"/>
      <c r="H20" s="86"/>
      <c r="I20" s="86"/>
      <c r="J20" s="10"/>
    </row>
    <row r="21" spans="1:10" ht="30.6" customHeight="1" thickBot="1" x14ac:dyDescent="0.3">
      <c r="A21" s="24" t="s">
        <v>22</v>
      </c>
      <c r="B21" s="25"/>
      <c r="C21" s="26"/>
      <c r="D21" s="40">
        <f t="shared" si="0"/>
        <v>0</v>
      </c>
      <c r="E21" s="40">
        <f t="shared" si="1"/>
        <v>0</v>
      </c>
      <c r="F21" s="27"/>
      <c r="G21" s="27"/>
      <c r="H21" s="54"/>
      <c r="I21" s="55"/>
    </row>
    <row r="22" spans="1:10" ht="30.6" customHeight="1" thickBot="1" x14ac:dyDescent="0.3">
      <c r="A22" s="24" t="s">
        <v>22</v>
      </c>
      <c r="B22" s="25"/>
      <c r="C22" s="26"/>
      <c r="D22" s="40">
        <f t="shared" si="0"/>
        <v>0</v>
      </c>
      <c r="E22" s="40">
        <f t="shared" si="1"/>
        <v>0</v>
      </c>
      <c r="F22" s="27"/>
      <c r="G22" s="27"/>
      <c r="H22" s="94" t="s">
        <v>15</v>
      </c>
      <c r="I22" s="95"/>
    </row>
    <row r="23" spans="1:10" ht="30.6" customHeight="1" thickBot="1" x14ac:dyDescent="0.3">
      <c r="A23" s="24" t="s">
        <v>22</v>
      </c>
      <c r="B23" s="25"/>
      <c r="C23" s="26"/>
      <c r="D23" s="40">
        <f t="shared" si="0"/>
        <v>0</v>
      </c>
      <c r="E23" s="40">
        <f t="shared" si="1"/>
        <v>0</v>
      </c>
      <c r="F23" s="27"/>
      <c r="G23" s="27"/>
      <c r="H23" s="44" t="s">
        <v>30</v>
      </c>
      <c r="I23" s="34" t="s">
        <v>13</v>
      </c>
    </row>
    <row r="24" spans="1:10" ht="30.6" customHeight="1" x14ac:dyDescent="0.25">
      <c r="A24" s="24" t="s">
        <v>22</v>
      </c>
      <c r="B24" s="25"/>
      <c r="C24" s="26"/>
      <c r="D24" s="40">
        <f t="shared" si="0"/>
        <v>0</v>
      </c>
      <c r="E24" s="40">
        <f t="shared" si="1"/>
        <v>0</v>
      </c>
      <c r="F24" s="27"/>
      <c r="G24" s="27"/>
      <c r="H24" s="45" t="s">
        <v>14</v>
      </c>
      <c r="I24" s="79" t="s">
        <v>13</v>
      </c>
    </row>
    <row r="25" spans="1:10" ht="30.6" customHeight="1" x14ac:dyDescent="0.25">
      <c r="A25" s="24" t="s">
        <v>22</v>
      </c>
      <c r="B25" s="25"/>
      <c r="C25" s="26"/>
      <c r="D25" s="40">
        <f t="shared" si="0"/>
        <v>0</v>
      </c>
      <c r="E25" s="40">
        <f t="shared" si="1"/>
        <v>0</v>
      </c>
      <c r="F25" s="27"/>
      <c r="G25" s="27"/>
      <c r="H25" s="45" t="s">
        <v>17</v>
      </c>
      <c r="I25" s="35" t="s">
        <v>13</v>
      </c>
    </row>
    <row r="26" spans="1:10" ht="30.6" customHeight="1" x14ac:dyDescent="0.25">
      <c r="A26" s="24" t="s">
        <v>22</v>
      </c>
      <c r="B26" s="25"/>
      <c r="C26" s="26"/>
      <c r="D26" s="40">
        <f t="shared" si="0"/>
        <v>0</v>
      </c>
      <c r="E26" s="40">
        <f t="shared" si="1"/>
        <v>0</v>
      </c>
      <c r="F26" s="27"/>
      <c r="G26" s="27"/>
      <c r="H26" s="46" t="s">
        <v>16</v>
      </c>
      <c r="I26" s="36" t="s">
        <v>13</v>
      </c>
    </row>
    <row r="27" spans="1:10" ht="30.6" customHeight="1" thickBot="1" x14ac:dyDescent="0.3">
      <c r="A27" s="41" t="s">
        <v>7</v>
      </c>
      <c r="B27" s="42">
        <f>SUM(B4:B26)</f>
        <v>0</v>
      </c>
      <c r="C27" s="43"/>
      <c r="D27" s="43"/>
      <c r="E27" s="43">
        <f>SUM(E4:E26)</f>
        <v>0</v>
      </c>
      <c r="F27" s="27"/>
      <c r="G27" s="27"/>
      <c r="H27" s="47" t="s">
        <v>31</v>
      </c>
      <c r="I27" s="60" t="s">
        <v>13</v>
      </c>
    </row>
    <row r="28" spans="1:10" ht="30" customHeight="1" x14ac:dyDescent="0.25">
      <c r="A28" s="27"/>
      <c r="B28" s="37"/>
      <c r="C28" s="37"/>
      <c r="D28" s="37"/>
      <c r="E28" s="37"/>
      <c r="F28" s="27"/>
      <c r="G28" s="27"/>
      <c r="H28" s="38"/>
      <c r="I28" s="39"/>
    </row>
    <row r="29" spans="1:10" ht="15" x14ac:dyDescent="0.25">
      <c r="H29" s="4"/>
      <c r="I29" s="5"/>
    </row>
    <row r="30" spans="1:10" ht="15" x14ac:dyDescent="0.25">
      <c r="H30" s="17"/>
      <c r="I30" s="5"/>
    </row>
    <row r="32" spans="1:10" ht="15" x14ac:dyDescent="0.25">
      <c r="H32" s="22"/>
      <c r="I32" s="22"/>
      <c r="J32" s="2"/>
    </row>
    <row r="33" spans="8:10" x14ac:dyDescent="0.2">
      <c r="H33" s="11"/>
      <c r="I33" s="12"/>
      <c r="J33" s="2"/>
    </row>
    <row r="34" spans="8:10" x14ac:dyDescent="0.2">
      <c r="H34" s="11"/>
      <c r="I34" s="15"/>
      <c r="J34" s="2"/>
    </row>
    <row r="35" spans="8:10" x14ac:dyDescent="0.2">
      <c r="H35" s="11"/>
      <c r="I35" s="16"/>
    </row>
    <row r="36" spans="8:10" x14ac:dyDescent="0.2">
      <c r="H36" s="11"/>
      <c r="I36" s="15"/>
    </row>
    <row r="37" spans="8:10" x14ac:dyDescent="0.2">
      <c r="H37" s="88"/>
      <c r="I37" s="88"/>
      <c r="J37" s="88"/>
    </row>
    <row r="38" spans="8:10" x14ac:dyDescent="0.2">
      <c r="H38" s="88"/>
      <c r="I38" s="88"/>
      <c r="J38" s="88"/>
    </row>
    <row r="39" spans="8:10" ht="15" x14ac:dyDescent="0.25">
      <c r="H39" s="92"/>
      <c r="I39" s="92"/>
    </row>
    <row r="40" spans="8:10" x14ac:dyDescent="0.2">
      <c r="H40" s="18"/>
      <c r="I40" s="19"/>
    </row>
    <row r="41" spans="8:10" ht="15" x14ac:dyDescent="0.25">
      <c r="H41" s="18"/>
      <c r="I41" s="20"/>
      <c r="J41" s="1"/>
    </row>
    <row r="42" spans="8:10" x14ac:dyDescent="0.2">
      <c r="I42" s="1"/>
      <c r="J42" s="1"/>
    </row>
    <row r="43" spans="8:10" ht="15" x14ac:dyDescent="0.25">
      <c r="H43" s="92"/>
      <c r="I43" s="92"/>
      <c r="J43" s="1"/>
    </row>
    <row r="44" spans="8:10" x14ac:dyDescent="0.2">
      <c r="H44" s="18"/>
      <c r="I44" s="21"/>
      <c r="J44" s="1"/>
    </row>
    <row r="45" spans="8:10" x14ac:dyDescent="0.2">
      <c r="H45" s="18"/>
      <c r="I45" s="1"/>
      <c r="J45" s="1"/>
    </row>
    <row r="46" spans="8:10" x14ac:dyDescent="0.2">
      <c r="H46" s="88"/>
      <c r="I46" s="88"/>
      <c r="J46" s="88"/>
    </row>
    <row r="47" spans="8:10" x14ac:dyDescent="0.2">
      <c r="H47" s="88"/>
      <c r="I47" s="88"/>
      <c r="J47" s="88"/>
    </row>
    <row r="48" spans="8:10" x14ac:dyDescent="0.2">
      <c r="H48" s="88"/>
      <c r="I48" s="88"/>
      <c r="J48" s="88"/>
    </row>
    <row r="49" spans="8:9" ht="15" x14ac:dyDescent="0.25">
      <c r="H49" s="13"/>
      <c r="I49" s="14"/>
    </row>
    <row r="50" spans="8:9" ht="15" x14ac:dyDescent="0.25">
      <c r="H50" s="93"/>
      <c r="I50" s="93"/>
    </row>
    <row r="51" spans="8:9" ht="15" x14ac:dyDescent="0.25">
      <c r="H51" s="13"/>
      <c r="I51" s="14"/>
    </row>
    <row r="52" spans="8:9" ht="15" x14ac:dyDescent="0.25">
      <c r="H52" s="4"/>
      <c r="I52" s="5"/>
    </row>
    <row r="53" spans="8:9" ht="15" x14ac:dyDescent="0.25">
      <c r="H53" s="4"/>
      <c r="I53" s="5"/>
    </row>
    <row r="54" spans="8:9" ht="15" x14ac:dyDescent="0.25">
      <c r="H54" s="4"/>
      <c r="I54" s="5"/>
    </row>
    <row r="55" spans="8:9" ht="15" x14ac:dyDescent="0.25">
      <c r="H55" s="17"/>
      <c r="I55" s="5"/>
    </row>
  </sheetData>
  <sheetProtection algorithmName="SHA-512" hashValue="Xvh1SjYRDXOclFswFs0Ot8bZ5fd3Gtb6zLDEQDagV7VvLgPqBE/BgU3n1eh1fXnaMQSDSrF2EjEs4ffRViAIGg==" saltValue="2N0FnDhkJ7PbL2Zfj5tYFA==" spinCount="100000" sheet="1" objects="1" scenarios="1"/>
  <mergeCells count="14">
    <mergeCell ref="H50:I50"/>
    <mergeCell ref="H19:I20"/>
    <mergeCell ref="H16:I16"/>
    <mergeCell ref="H15:I15"/>
    <mergeCell ref="H22:I22"/>
    <mergeCell ref="H37:J38"/>
    <mergeCell ref="H39:I39"/>
    <mergeCell ref="H43:I43"/>
    <mergeCell ref="H46:J48"/>
    <mergeCell ref="A1:E1"/>
    <mergeCell ref="A2:E2"/>
    <mergeCell ref="H12:I12"/>
    <mergeCell ref="H3:I3"/>
    <mergeCell ref="H8:I11"/>
  </mergeCells>
  <dataValidations count="15">
    <dataValidation allowBlank="1" showErrorMessage="1" prompt="Total due is automatically calculated in this cell" sqref="H40 H13" xr:uid="{543C674F-9356-44AB-9F70-67D690AF4A6A}"/>
    <dataValidation allowBlank="1" showInputMessage="1" showErrorMessage="1" prompt="This the total multiplier. It is calculated by adding all the items together." sqref="I41 I14" xr:uid="{361EB5C5-EEAD-4E1B-8644-227E297BB704}"/>
    <dataValidation allowBlank="1" showInputMessage="1" showErrorMessage="1" prompt="Do not change. Will ALWAYS be &quot;1&quot;" sqref="I33 I4" xr:uid="{BCD478C3-984E-4B83-8629-2BB654187C43}"/>
    <dataValidation allowBlank="1" showErrorMessage="1" prompt="Enter Tax Rate in this cell" sqref="I51 H50:H51 H49:I49 I23 H22:H23 H21:I21" xr:uid="{BB9BD0CB-57AB-4115-9C4E-E2066D9B5718}"/>
    <dataValidation allowBlank="1" showErrorMessage="1" sqref="H52:I55 H24:I30 A1:A2 H37 H8" xr:uid="{14FF4583-0CDB-4D7E-BFEF-27FB12D95038}"/>
    <dataValidation allowBlank="1" showInputMessage="1" showErrorMessage="1" prompt="Enter the Operating Margin. Also known as Fixed Fee, Profit Margin, and Markup. " sqref="I40 I13" xr:uid="{81A9D2D2-520D-4320-A60A-778C1A98F774}"/>
    <dataValidation allowBlank="1" showInputMessage="1" showErrorMessage="1" prompt="Enter the Direct Expense Cost." sqref="I36 I7" xr:uid="{5A9381CD-EEA2-4452-BE96-12A9AEF8AC64}"/>
    <dataValidation allowBlank="1" showInputMessage="1" showErrorMessage="1" prompt="Enter the FCCM Rate. " sqref="I35 I6" xr:uid="{EBD1C32D-2E20-407E-BB49-467501B1366A}"/>
    <dataValidation allowBlank="1" showInputMessage="1" showErrorMessage="1" prompt="Enter the General Overhead. " sqref="I34 I5" xr:uid="{2C99DCF6-96CC-4AD4-95BA-89DA1E2314F0}"/>
    <dataValidation allowBlank="1" showInputMessage="1" showErrorMessage="1" prompt="Enter Operating Margin. Also known as Fixed Fee, Profit Margin, or Markup." sqref="I40 I13" xr:uid="{0A35304E-2EAE-4558-876F-4FCEC7C69CA0}"/>
    <dataValidation allowBlank="1" showErrorMessage="1" prompt="Enter Tax Rate in cell at right" sqref="H33:H34 H4:H5" xr:uid="{4214DE25-2711-4550-82AF-0CFCBA05B505}"/>
    <dataValidation allowBlank="1" showErrorMessage="1" prompt="Sales Tax amount is automatically calculated in cell at right" sqref="H35 H6" xr:uid="{0B4D1A37-0B4E-47AE-A440-0A79C67C3FC3}"/>
    <dataValidation allowBlank="1" showErrorMessage="1" prompt="Enter Other amount in cell at right" sqref="H40 H36 H13 H7" xr:uid="{A9526EE4-6541-431A-97BC-B03D32C800D0}"/>
    <dataValidation allowBlank="1" showInputMessage="1" showErrorMessage="1" prompt="Total due is automatically calculated in this cell" sqref="H41 H14" xr:uid="{313A9C27-BB23-42CB-856E-C77C8CEF76BE}"/>
    <dataValidation allowBlank="1" showErrorMessage="1" prompt="Total due is automatically calculated in cell at right" sqref="H40:H41 H13:H14" xr:uid="{88A70F20-B189-42C8-90D6-4A624516DAFD}"/>
  </dataValidations>
  <hyperlinks>
    <hyperlink ref="I23" r:id="rId1" xr:uid="{91AA25A0-007D-4187-BDB0-18878CD7BD31}"/>
    <hyperlink ref="I24" r:id="rId2" xr:uid="{E4788E92-131F-47CF-A0CF-60F1ADB1BF49}"/>
    <hyperlink ref="I26" r:id="rId3" xr:uid="{E0A155D0-8D8B-42F3-9329-419373526708}"/>
    <hyperlink ref="I25" r:id="rId4" xr:uid="{3E33694E-9071-4D99-93EE-0E01A0F17583}"/>
    <hyperlink ref="I27" r:id="rId5" xr:uid="{064D6A49-90AC-4EB0-B058-275CEC2A3E74}"/>
  </hyperlinks>
  <pageMargins left="0.25" right="0.25" top="0.75" bottom="0.75" header="0.3" footer="0.3"/>
  <pageSetup scale="59"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SAMPLE</vt:lpstr>
      <vt:lpstr>TEMPLATE</vt:lpstr>
      <vt:lpstr>SAMPLE!Print_Area</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LAP Project Consultant Cost Rate Estimating and Analysis Tool</dc:title>
  <dc:subject>Florida Department of Transportation</dc:subject>
  <dc:creator/>
  <cp:lastModifiedBy>White, Jonathon</cp:lastModifiedBy>
  <cp:lastPrinted>2020-08-14T13:20:05Z</cp:lastPrinted>
  <dcterms:created xsi:type="dcterms:W3CDTF">2017-06-01T07:14:53Z</dcterms:created>
  <dcterms:modified xsi:type="dcterms:W3CDTF">2026-04-24T12:19:59Z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1b62f4-cb9b-4766-8dff-64a7ed23e056_Enabled">
    <vt:lpwstr>true</vt:lpwstr>
  </property>
  <property fmtid="{D5CDD505-2E9C-101B-9397-08002B2CF9AE}" pid="3" name="MSIP_Label_9b1b62f4-cb9b-4766-8dff-64a7ed23e056_SetDate">
    <vt:lpwstr>2026-04-24T12:19:58Z</vt:lpwstr>
  </property>
  <property fmtid="{D5CDD505-2E9C-101B-9397-08002B2CF9AE}" pid="4" name="MSIP_Label_9b1b62f4-cb9b-4766-8dff-64a7ed23e056_Method">
    <vt:lpwstr>Standard</vt:lpwstr>
  </property>
  <property fmtid="{D5CDD505-2E9C-101B-9397-08002B2CF9AE}" pid="5" name="MSIP_Label_9b1b62f4-cb9b-4766-8dff-64a7ed23e056_Name">
    <vt:lpwstr>Public</vt:lpwstr>
  </property>
  <property fmtid="{D5CDD505-2E9C-101B-9397-08002B2CF9AE}" pid="6" name="MSIP_Label_9b1b62f4-cb9b-4766-8dff-64a7ed23e056_SiteId">
    <vt:lpwstr>db21de5d-bc9c-420c-8f3f-8f08f85b5ada</vt:lpwstr>
  </property>
  <property fmtid="{D5CDD505-2E9C-101B-9397-08002B2CF9AE}" pid="7" name="MSIP_Label_9b1b62f4-cb9b-4766-8dff-64a7ed23e056_ActionId">
    <vt:lpwstr>f84e0f47-02c1-4956-99a8-98491bb6a047</vt:lpwstr>
  </property>
  <property fmtid="{D5CDD505-2E9C-101B-9397-08002B2CF9AE}" pid="8" name="MSIP_Label_9b1b62f4-cb9b-4766-8dff-64a7ed23e056_ContentBits">
    <vt:lpwstr>0</vt:lpwstr>
  </property>
  <property fmtid="{D5CDD505-2E9C-101B-9397-08002B2CF9AE}" pid="9" name="MSIP_Label_9b1b62f4-cb9b-4766-8dff-64a7ed23e056_Tag">
    <vt:lpwstr>10, 3, 0, 1</vt:lpwstr>
  </property>
</Properties>
</file>