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T:\OEM Engineering and PDE Support Contract 2022\TWOs\TWO 2- Noise &amp; Air\01 Noise\Traffic Data\Traffic Data Spreadsheets\08 Step 3 QC\"/>
    </mc:Choice>
  </mc:AlternateContent>
  <xr:revisionPtr revIDLastSave="0" documentId="13_ncr:1_{350CA83D-1DEF-45D6-9D80-1D14F8D2027E}" xr6:coauthVersionLast="47" xr6:coauthVersionMax="47" xr10:uidLastSave="{00000000-0000-0000-0000-000000000000}"/>
  <bookViews>
    <workbookView xWindow="-120" yWindow="-120" windowWidth="29040" windowHeight="15840" xr2:uid="{F46EF524-89A6-4A24-8474-ADE01E889162}"/>
  </bookViews>
  <sheets>
    <sheet name="Instructions" sheetId="5" r:id="rId1"/>
    <sheet name="TRAFFIC DATA SPREADSHEET" sheetId="3" r:id="rId2"/>
    <sheet name="CALCULATOR" sheetId="1" r:id="rId3"/>
    <sheet name="REFERENCE" sheetId="2" r:id="rId4"/>
    <sheet name="LOS C"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 i="1" l="1"/>
  <c r="C40" i="1" s="1"/>
  <c r="S32" i="1" l="1"/>
  <c r="S33" i="1"/>
  <c r="S34" i="1"/>
  <c r="S35" i="1"/>
  <c r="S31" i="1"/>
  <c r="S40" i="1" s="1"/>
  <c r="R32" i="1"/>
  <c r="R33" i="1"/>
  <c r="R34" i="1"/>
  <c r="R35" i="1"/>
  <c r="R31" i="1"/>
  <c r="R40" i="1" s="1"/>
  <c r="Q32" i="1"/>
  <c r="Q41" i="1" s="1"/>
  <c r="Q33" i="1"/>
  <c r="Q34" i="1"/>
  <c r="Q35" i="1"/>
  <c r="Q31" i="1"/>
  <c r="Q40" i="1" s="1"/>
  <c r="P32" i="1"/>
  <c r="P33" i="1"/>
  <c r="P34" i="1"/>
  <c r="P35" i="1"/>
  <c r="P31" i="1"/>
  <c r="M32" i="1"/>
  <c r="M33" i="1"/>
  <c r="M34" i="1"/>
  <c r="M35" i="1"/>
  <c r="M31" i="1"/>
  <c r="M40" i="1" s="1"/>
  <c r="L32" i="1"/>
  <c r="L33" i="1"/>
  <c r="L34" i="1"/>
  <c r="L35" i="1"/>
  <c r="L31" i="1"/>
  <c r="L40" i="1" s="1"/>
  <c r="K32" i="1"/>
  <c r="K33" i="1"/>
  <c r="K34" i="1"/>
  <c r="K35" i="1"/>
  <c r="K31" i="1"/>
  <c r="K40" i="1" s="1"/>
  <c r="J32" i="1"/>
  <c r="J33" i="1"/>
  <c r="J34" i="1"/>
  <c r="J35" i="1"/>
  <c r="J31" i="1"/>
  <c r="S44" i="1" l="1"/>
  <c r="R44" i="1"/>
  <c r="Q44" i="1"/>
  <c r="P44" i="1"/>
  <c r="O35" i="1"/>
  <c r="O44" i="1" s="1"/>
  <c r="S43" i="1"/>
  <c r="R43" i="1"/>
  <c r="Q43" i="1"/>
  <c r="P43" i="1"/>
  <c r="O34" i="1"/>
  <c r="O43" i="1" s="1"/>
  <c r="S42" i="1"/>
  <c r="R42" i="1"/>
  <c r="Q42" i="1"/>
  <c r="P42" i="1"/>
  <c r="O33" i="1"/>
  <c r="O42" i="1" s="1"/>
  <c r="S41" i="1"/>
  <c r="R41" i="1"/>
  <c r="P41" i="1"/>
  <c r="O32" i="1"/>
  <c r="O41" i="1" s="1"/>
  <c r="M44" i="1"/>
  <c r="L44" i="1"/>
  <c r="K44" i="1"/>
  <c r="J44" i="1"/>
  <c r="I35" i="1"/>
  <c r="I44" i="1" s="1"/>
  <c r="M43" i="1"/>
  <c r="L43" i="1"/>
  <c r="K43" i="1"/>
  <c r="J43" i="1"/>
  <c r="I34" i="1"/>
  <c r="I43" i="1" s="1"/>
  <c r="M42" i="1"/>
  <c r="L42" i="1"/>
  <c r="K42" i="1"/>
  <c r="J42" i="1"/>
  <c r="I33" i="1"/>
  <c r="I42" i="1" s="1"/>
  <c r="M41" i="1"/>
  <c r="L41" i="1"/>
  <c r="J41" i="1"/>
  <c r="I32" i="1"/>
  <c r="I41" i="1" s="1"/>
  <c r="G35" i="1"/>
  <c r="G44" i="1" s="1"/>
  <c r="G34" i="1"/>
  <c r="G43" i="1" s="1"/>
  <c r="G33" i="1"/>
  <c r="G42" i="1" s="1"/>
  <c r="G32" i="1"/>
  <c r="G41" i="1" s="1"/>
  <c r="F35" i="1"/>
  <c r="F44" i="1" s="1"/>
  <c r="F34" i="1"/>
  <c r="F43" i="1" s="1"/>
  <c r="F33" i="1"/>
  <c r="F42" i="1" s="1"/>
  <c r="F32" i="1"/>
  <c r="F41" i="1" s="1"/>
  <c r="E35" i="1"/>
  <c r="E44" i="1" s="1"/>
  <c r="E34" i="1"/>
  <c r="E43" i="1" s="1"/>
  <c r="E33" i="1"/>
  <c r="E42" i="1" s="1"/>
  <c r="E32" i="1"/>
  <c r="E41" i="1" s="1"/>
  <c r="D35" i="1"/>
  <c r="D44" i="1" s="1"/>
  <c r="D34" i="1"/>
  <c r="D43" i="1" s="1"/>
  <c r="D33" i="1"/>
  <c r="D42" i="1" s="1"/>
  <c r="D32" i="1"/>
  <c r="D41" i="1" s="1"/>
  <c r="C32" i="1"/>
  <c r="C41" i="1" s="1"/>
  <c r="C33" i="1"/>
  <c r="C42" i="1" s="1"/>
  <c r="C34" i="1"/>
  <c r="C43" i="1" s="1"/>
  <c r="C35" i="1"/>
  <c r="C44" i="1" s="1"/>
  <c r="O31" i="1"/>
  <c r="O40" i="1" s="1"/>
  <c r="G31" i="1" l="1"/>
  <c r="F31" i="1"/>
  <c r="C45" i="1"/>
  <c r="D31" i="1"/>
  <c r="D40" i="1" s="1"/>
  <c r="D45" i="1" s="1"/>
  <c r="I31" i="1"/>
  <c r="J40" i="1"/>
  <c r="J45" i="1" s="1"/>
  <c r="M45" i="1"/>
  <c r="O36" i="1"/>
  <c r="O45" i="1"/>
  <c r="E31" i="1"/>
  <c r="K41" i="1"/>
  <c r="M36" i="1"/>
  <c r="F36" i="1" l="1"/>
  <c r="F40" i="1"/>
  <c r="F45" i="1" s="1"/>
  <c r="E40" i="1"/>
  <c r="E45" i="1" s="1"/>
  <c r="G40" i="1"/>
  <c r="G45" i="1" s="1"/>
  <c r="I40" i="1"/>
  <c r="I45" i="1" s="1"/>
  <c r="I36" i="1"/>
  <c r="J36" i="1"/>
  <c r="K45" i="1"/>
  <c r="C36" i="1"/>
  <c r="E36" i="1"/>
  <c r="G36" i="1"/>
  <c r="D36" i="1"/>
  <c r="Q36" i="1"/>
  <c r="Q45" i="1"/>
  <c r="K36" i="1"/>
  <c r="L36" i="1"/>
  <c r="L45" i="1"/>
  <c r="S36" i="1"/>
  <c r="S45" i="1"/>
  <c r="R36" i="1"/>
  <c r="R45" i="1"/>
  <c r="P36" i="1"/>
  <c r="P40" i="1"/>
  <c r="P45" i="1" s="1"/>
</calcChain>
</file>

<file path=xl/sharedStrings.xml><?xml version="1.0" encoding="utf-8"?>
<sst xmlns="http://schemas.openxmlformats.org/spreadsheetml/2006/main" count="250" uniqueCount="95">
  <si>
    <t>Project name:</t>
  </si>
  <si>
    <t>FPID:</t>
  </si>
  <si>
    <t>District:</t>
  </si>
  <si>
    <t>Traffic data receive date:</t>
  </si>
  <si>
    <t xml:space="preserve">Traffic Data received from: </t>
  </si>
  <si>
    <t>Roadway Name/Segment:</t>
  </si>
  <si>
    <t>Posted Speed (MPH)</t>
  </si>
  <si>
    <t>EXISTING</t>
  </si>
  <si>
    <t>NO-BUILD</t>
  </si>
  <si>
    <t>BUILD</t>
  </si>
  <si>
    <t>Year:</t>
  </si>
  <si>
    <t>Number of Lanes (in 1 direction):</t>
  </si>
  <si>
    <t>Two-Way LOS C AADT</t>
  </si>
  <si>
    <t>% Heavy Trucks</t>
  </si>
  <si>
    <t>% Medium Trucks</t>
  </si>
  <si>
    <t>% Buses</t>
  </si>
  <si>
    <t>% Motorcycles</t>
  </si>
  <si>
    <t>% Automobiles</t>
  </si>
  <si>
    <t>Standard K-Factor</t>
  </si>
  <si>
    <t>Heavy Trucks</t>
  </si>
  <si>
    <t>Medium Trucks</t>
  </si>
  <si>
    <t>Motorcycles</t>
  </si>
  <si>
    <t>Buses</t>
  </si>
  <si>
    <t>Automobiles</t>
  </si>
  <si>
    <t>Total Number of vehicles per lane (to be entered into TNM):</t>
  </si>
  <si>
    <t>Vehicle Type Percentages</t>
  </si>
  <si>
    <t>Vehicle Counts</t>
  </si>
  <si>
    <t>FDOT Traffic Noise Modeling &amp; Analysis Practitioners Handbook (2018)</t>
  </si>
  <si>
    <t>https://fdotwww.blob.core.windows.net/sitefinity/docs/default-source/environment/pubs/final-practitioners-handbook---december-2018-version.pdf?sfvrsn=95bb91d6_2</t>
  </si>
  <si>
    <t>K- and D- Factors</t>
  </si>
  <si>
    <t>PEAK</t>
  </si>
  <si>
    <t>OFF PEAK</t>
  </si>
  <si>
    <t>Total Number of vehicles in PEAK direction (all lanes in 1 direction):</t>
  </si>
  <si>
    <t>LOS C AADT</t>
  </si>
  <si>
    <t>LOS C PHPD</t>
  </si>
  <si>
    <t>DEMAND AADT</t>
  </si>
  <si>
    <t>DHV</t>
  </si>
  <si>
    <t>TOTAL</t>
  </si>
  <si>
    <t>Vehicle Type</t>
  </si>
  <si>
    <t>LOS C Peak Hour Peak Direction (PHPD)</t>
  </si>
  <si>
    <t>Traffic Data Spreadsheet: Noise Analysis</t>
  </si>
  <si>
    <r>
      <t xml:space="preserve">Is this a ramp? 
</t>
    </r>
    <r>
      <rPr>
        <b/>
        <sz val="12"/>
        <color theme="1"/>
        <rFont val="Calibri"/>
        <family val="2"/>
        <scheme val="minor"/>
      </rPr>
      <t>*If yes, Directional Factor = 100%</t>
    </r>
  </si>
  <si>
    <t>D-Factor 
*If a ramp, 100%</t>
  </si>
  <si>
    <t>https://fdotwww.blob.core.windows.net/sitefinity/docs/default-source/planning/systems/systems-management/document-repository/qlos/fdot_qlos_handbook_2023.pdf?sfvrsn=61af10e3_4</t>
  </si>
  <si>
    <r>
      <rPr>
        <b/>
        <sz val="6.5"/>
        <rFont val="Arial"/>
        <family val="2"/>
      </rPr>
      <t>Turnpike Mainline</t>
    </r>
  </si>
  <si>
    <r>
      <rPr>
        <b/>
        <sz val="6.5"/>
        <rFont val="Arial"/>
        <family val="2"/>
      </rPr>
      <t>Mainline Traffic Segment</t>
    </r>
  </si>
  <si>
    <r>
      <rPr>
        <b/>
        <sz val="6.5"/>
        <rFont val="Arial"/>
        <family val="2"/>
      </rPr>
      <t>Number of Lanes</t>
    </r>
  </si>
  <si>
    <r>
      <rPr>
        <b/>
        <sz val="6.5"/>
        <rFont val="Arial"/>
        <family val="2"/>
      </rPr>
      <t>Two-Way AADT</t>
    </r>
  </si>
  <si>
    <r>
      <rPr>
        <b/>
        <sz val="6.5"/>
        <rFont val="Arial"/>
        <family val="2"/>
      </rPr>
      <t>Two-Way LOS C AADT</t>
    </r>
  </si>
  <si>
    <r>
      <rPr>
        <b/>
        <sz val="6.5"/>
        <rFont val="Arial"/>
        <family val="2"/>
      </rPr>
      <t xml:space="preserve">Peak Hour
</t>
    </r>
    <r>
      <rPr>
        <b/>
        <sz val="6.5"/>
        <rFont val="Arial"/>
        <family val="2"/>
      </rPr>
      <t>Peak Direction</t>
    </r>
  </si>
  <si>
    <r>
      <rPr>
        <b/>
        <sz val="6.5"/>
        <rFont val="Arial"/>
        <family val="2"/>
      </rPr>
      <t xml:space="preserve">LOS C Peak
</t>
    </r>
    <r>
      <rPr>
        <b/>
        <sz val="6.5"/>
        <rFont val="Arial"/>
        <family val="2"/>
      </rPr>
      <t>Hour Peak Direction</t>
    </r>
  </si>
  <si>
    <r>
      <rPr>
        <b/>
        <sz val="6.5"/>
        <rFont val="Arial"/>
        <family val="2"/>
      </rPr>
      <t xml:space="preserve">Design Hr.
</t>
    </r>
    <r>
      <rPr>
        <b/>
        <sz val="6.5"/>
        <rFont val="Arial"/>
        <family val="2"/>
      </rPr>
      <t>% T</t>
    </r>
  </si>
  <si>
    <r>
      <rPr>
        <b/>
        <sz val="6.5"/>
        <rFont val="Arial"/>
        <family val="2"/>
      </rPr>
      <t xml:space="preserve">Design Hr.
</t>
    </r>
    <r>
      <rPr>
        <b/>
        <sz val="6.5"/>
        <rFont val="Arial"/>
        <family val="2"/>
      </rPr>
      <t>% MT</t>
    </r>
  </si>
  <si>
    <r>
      <rPr>
        <b/>
        <sz val="6.5"/>
        <rFont val="Arial"/>
        <family val="2"/>
      </rPr>
      <t xml:space="preserve">Design Hr.
</t>
    </r>
    <r>
      <rPr>
        <b/>
        <sz val="6.5"/>
        <rFont val="Arial"/>
        <family val="2"/>
      </rPr>
      <t>% HT</t>
    </r>
  </si>
  <si>
    <r>
      <rPr>
        <b/>
        <sz val="6.5"/>
        <rFont val="Arial"/>
        <family val="2"/>
      </rPr>
      <t xml:space="preserve">Design Hr.
</t>
    </r>
    <r>
      <rPr>
        <b/>
        <sz val="6.5"/>
        <rFont val="Arial"/>
        <family val="2"/>
      </rPr>
      <t>% Buses</t>
    </r>
  </si>
  <si>
    <r>
      <rPr>
        <b/>
        <sz val="6.5"/>
        <rFont val="Arial"/>
        <family val="2"/>
      </rPr>
      <t xml:space="preserve">Design Hr.
</t>
    </r>
    <r>
      <rPr>
        <b/>
        <sz val="6.5"/>
        <rFont val="Arial"/>
        <family val="2"/>
      </rPr>
      <t xml:space="preserve">%
</t>
    </r>
    <r>
      <rPr>
        <b/>
        <sz val="6.5"/>
        <rFont val="Arial"/>
        <family val="2"/>
      </rPr>
      <t>Motorcycles</t>
    </r>
  </si>
  <si>
    <r>
      <rPr>
        <b/>
        <sz val="6.5"/>
        <rFont val="Arial"/>
        <family val="2"/>
      </rPr>
      <t>Standard K-factor</t>
    </r>
  </si>
  <si>
    <r>
      <rPr>
        <b/>
        <sz val="6.5"/>
        <rFont val="Arial"/>
        <family val="2"/>
      </rPr>
      <t>D-factor</t>
    </r>
  </si>
  <si>
    <r>
      <rPr>
        <b/>
        <sz val="6.5"/>
        <rFont val="Arial"/>
        <family val="2"/>
      </rPr>
      <t>Posted Speed (mph)</t>
    </r>
  </si>
  <si>
    <r>
      <rPr>
        <b/>
        <sz val="6.5"/>
        <rFont val="Arial"/>
        <family val="2"/>
      </rPr>
      <t>Ramps</t>
    </r>
  </si>
  <si>
    <r>
      <rPr>
        <b/>
        <sz val="6.5"/>
        <rFont val="Arial"/>
        <family val="2"/>
      </rPr>
      <t>Ramp</t>
    </r>
  </si>
  <si>
    <r>
      <rPr>
        <b/>
        <sz val="6.5"/>
        <rFont val="Arial"/>
        <family val="2"/>
      </rPr>
      <t>One-Way AADT</t>
    </r>
  </si>
  <si>
    <r>
      <rPr>
        <b/>
        <sz val="6.5"/>
        <rFont val="Arial"/>
        <family val="2"/>
      </rPr>
      <t>One-Way LOS C AADT</t>
    </r>
  </si>
  <si>
    <r>
      <rPr>
        <b/>
        <sz val="6.5"/>
        <rFont val="Arial"/>
        <family val="2"/>
      </rPr>
      <t>Operational Speed (mph)</t>
    </r>
  </si>
  <si>
    <r>
      <rPr>
        <sz val="6.5"/>
        <rFont val="Arial"/>
        <family val="2"/>
      </rPr>
      <t>Southbound off</t>
    </r>
  </si>
  <si>
    <r>
      <rPr>
        <sz val="6.5"/>
        <rFont val="Arial"/>
        <family val="2"/>
      </rPr>
      <t>Northbound on</t>
    </r>
  </si>
  <si>
    <r>
      <rPr>
        <sz val="6.5"/>
        <rFont val="Arial"/>
        <family val="2"/>
      </rPr>
      <t>Southbound on</t>
    </r>
  </si>
  <si>
    <r>
      <rPr>
        <sz val="6.5"/>
        <rFont val="Arial"/>
        <family val="2"/>
      </rPr>
      <t>Northbound off</t>
    </r>
  </si>
  <si>
    <r>
      <rPr>
        <b/>
        <sz val="6.5"/>
        <rFont val="Arial"/>
        <family val="2"/>
      </rPr>
      <t>Arterials</t>
    </r>
  </si>
  <si>
    <r>
      <rPr>
        <b/>
        <sz val="6.5"/>
        <rFont val="Arial"/>
        <family val="2"/>
      </rPr>
      <t>Arterial Traffic Segment</t>
    </r>
  </si>
  <si>
    <t>[INSERT ROADWAY NAME]</t>
  </si>
  <si>
    <t xml:space="preserve">Notes:
</t>
  </si>
  <si>
    <t>Southbound on</t>
  </si>
  <si>
    <r>
      <rPr>
        <b/>
        <sz val="12"/>
        <color theme="1"/>
        <rFont val="Calibri"/>
        <family val="2"/>
        <scheme val="minor"/>
      </rPr>
      <t>AADT = Demand values</t>
    </r>
    <r>
      <rPr>
        <sz val="12"/>
        <color theme="1"/>
        <rFont val="Calibri"/>
        <family val="2"/>
        <scheme val="minor"/>
      </rPr>
      <t xml:space="preserve"> &lt;-- If these values are provided, multiply by k% and d% and then by vehicle %s
</t>
    </r>
    <r>
      <rPr>
        <b/>
        <sz val="12"/>
        <color theme="1"/>
        <rFont val="Calibri"/>
        <family val="2"/>
        <scheme val="minor"/>
      </rPr>
      <t>LOS C AADT = LOS C values</t>
    </r>
    <r>
      <rPr>
        <sz val="12"/>
        <color theme="1"/>
        <rFont val="Calibri"/>
        <family val="2"/>
        <scheme val="minor"/>
      </rPr>
      <t xml:space="preserve">  &lt;-- If these values are provided, multiply by k% and d% and then by vehicle %s
</t>
    </r>
    <r>
      <rPr>
        <b/>
        <sz val="12"/>
        <color theme="1"/>
        <rFont val="Calibri"/>
        <family val="2"/>
        <scheme val="minor"/>
      </rPr>
      <t>Peak Hour Peak Direction = AADT x k% x d%</t>
    </r>
    <r>
      <rPr>
        <sz val="12"/>
        <color theme="1"/>
        <rFont val="Calibri"/>
        <family val="2"/>
        <scheme val="minor"/>
      </rPr>
      <t xml:space="preserve">  &lt;-- If these values are given to you, these are preferred, as these will be more precise (calculation of x k% x d% was already performed)
</t>
    </r>
    <r>
      <rPr>
        <b/>
        <sz val="12"/>
        <color theme="1"/>
        <rFont val="Calibri"/>
        <family val="2"/>
        <scheme val="minor"/>
      </rPr>
      <t xml:space="preserve">LOS C Peak Hour Peak Direction = LOS C AADT x k% x D% </t>
    </r>
    <r>
      <rPr>
        <sz val="12"/>
        <color theme="1"/>
        <rFont val="Calibri"/>
        <family val="2"/>
        <scheme val="minor"/>
      </rPr>
      <t xml:space="preserve">&lt;-- If these values are given to you, these are preferred, as these will be more precise (calculation of x k% x d% was already performed)
</t>
    </r>
    <r>
      <rPr>
        <b/>
        <sz val="14"/>
        <color rgb="FFFF0000"/>
        <rFont val="Calibri"/>
        <family val="2"/>
        <scheme val="minor"/>
      </rPr>
      <t xml:space="preserve">The LOS C peak direction hourly volume for project specific conditions shall be  determined from Table 7, 8 or 9 (as appropriate) of the current FDOT Quality/LOS Handbook Tables. 
Of note, the same LOS C volume shall be applied to both directions of travel to ensure the highest noise generating conditions are represented.  For interchange ramps, the traffic volume is the peak hour demand volume for the specific ramp being analyzed, even if the demand volumes represent a LOS greater than LOS C (e.g., LOS D, E or F). 
Use Demand or LOS C, whichever is lower. Except on interchange ramps - always use Demand values. </t>
    </r>
  </si>
  <si>
    <t>2023 Multimodal Quality/Level of Service Handbook (Appendix B)</t>
  </si>
  <si>
    <r>
      <t xml:space="preserve">PEAK*
</t>
    </r>
    <r>
      <rPr>
        <sz val="10"/>
        <color theme="1"/>
        <rFont val="Calibri"/>
        <family val="2"/>
        <scheme val="minor"/>
      </rPr>
      <t>*Applied to Both Directions</t>
    </r>
  </si>
  <si>
    <t>Demand Two-Way AADT</t>
  </si>
  <si>
    <t>DHV Peak Hour Peak Direction</t>
  </si>
  <si>
    <t>Traffic Data entered into TNM  (rows 40-44) should be highlighted Yellow.</t>
  </si>
  <si>
    <t>Version 2.0</t>
  </si>
  <si>
    <t>Updated: 02/01/2024</t>
  </si>
  <si>
    <r>
      <t xml:space="preserve">3. Fill out the light yellow cells in the </t>
    </r>
    <r>
      <rPr>
        <b/>
        <sz val="11"/>
        <color theme="1"/>
        <rFont val="Calibri"/>
        <family val="2"/>
        <scheme val="minor"/>
      </rPr>
      <t>CALCULATOR</t>
    </r>
    <r>
      <rPr>
        <sz val="11"/>
        <color theme="1"/>
        <rFont val="Calibri"/>
        <family val="2"/>
        <scheme val="minor"/>
      </rPr>
      <t xml:space="preserve"> Tab for each roadway segment (Existing, No-build, and Build where applicable). Values may be linked to the TRAFFIC DATA SPREADSHEET for ease of updating. </t>
    </r>
  </si>
  <si>
    <t>I certify that the above information is accurate and appropriate for use with the traffic noise analysis.</t>
  </si>
  <si>
    <t>Prepared By:</t>
  </si>
  <si>
    <t>Date:</t>
  </si>
  <si>
    <t>Print Name</t>
  </si>
  <si>
    <t>Signature</t>
  </si>
  <si>
    <t>I have reviewed and concur that the above information is appropriate for use with the traffic noise analysis.</t>
  </si>
  <si>
    <t>FDOT Reviewer:</t>
  </si>
  <si>
    <r>
      <t xml:space="preserve">2. Copy the </t>
    </r>
    <r>
      <rPr>
        <b/>
        <sz val="11"/>
        <color theme="1"/>
        <rFont val="Calibri"/>
        <family val="2"/>
        <scheme val="minor"/>
      </rPr>
      <t>CALCULATOR</t>
    </r>
    <r>
      <rPr>
        <sz val="11"/>
        <color theme="1"/>
        <rFont val="Calibri"/>
        <family val="2"/>
        <scheme val="minor"/>
      </rPr>
      <t xml:space="preserve"> Tab to create one </t>
    </r>
    <r>
      <rPr>
        <b/>
        <sz val="11"/>
        <color theme="1"/>
        <rFont val="Calibri"/>
        <family val="2"/>
        <scheme val="minor"/>
      </rPr>
      <t>CALCULATOR</t>
    </r>
    <r>
      <rPr>
        <sz val="11"/>
        <color theme="1"/>
        <rFont val="Calibri"/>
        <family val="2"/>
        <scheme val="minor"/>
      </rPr>
      <t xml:space="preserve"> Tab </t>
    </r>
    <r>
      <rPr>
        <u/>
        <sz val="11"/>
        <color theme="1"/>
        <rFont val="Calibri"/>
        <family val="2"/>
        <scheme val="minor"/>
      </rPr>
      <t>for each roadway segment</t>
    </r>
    <r>
      <rPr>
        <b/>
        <u/>
        <sz val="11"/>
        <color theme="1"/>
        <rFont val="Calibri"/>
        <family val="2"/>
        <scheme val="minor"/>
      </rPr>
      <t>.</t>
    </r>
    <r>
      <rPr>
        <sz val="11"/>
        <color theme="1"/>
        <rFont val="Calibri"/>
        <family val="2"/>
        <scheme val="minor"/>
      </rPr>
      <t xml:space="preserve"> It is advised to re-name the </t>
    </r>
    <r>
      <rPr>
        <b/>
        <sz val="11"/>
        <color theme="1"/>
        <rFont val="Calibri"/>
        <family val="2"/>
        <scheme val="minor"/>
      </rPr>
      <t>CALCULATOR</t>
    </r>
    <r>
      <rPr>
        <sz val="11"/>
        <color theme="1"/>
        <rFont val="Calibri"/>
        <family val="2"/>
        <scheme val="minor"/>
      </rPr>
      <t xml:space="preserve"> Tab to be the name of the Roadway Segment. It is also advised to LINK the values from the </t>
    </r>
    <r>
      <rPr>
        <b/>
        <sz val="11"/>
        <color theme="1"/>
        <rFont val="Calibri"/>
        <family val="2"/>
        <scheme val="minor"/>
      </rPr>
      <t xml:space="preserve">TRAFFIC DATA SPREADSHEET </t>
    </r>
    <r>
      <rPr>
        <sz val="11"/>
        <color theme="1"/>
        <rFont val="Calibri"/>
        <family val="2"/>
        <scheme val="minor"/>
      </rPr>
      <t xml:space="preserve">Tab into the </t>
    </r>
    <r>
      <rPr>
        <b/>
        <sz val="11"/>
        <color theme="1"/>
        <rFont val="Calibri"/>
        <family val="2"/>
        <scheme val="minor"/>
      </rPr>
      <t>CALCULATOR</t>
    </r>
    <r>
      <rPr>
        <sz val="11"/>
        <color theme="1"/>
        <rFont val="Calibri"/>
        <family val="2"/>
        <scheme val="minor"/>
      </rPr>
      <t xml:space="preserve"> Tab to easily update calculations if traffic values are updated. </t>
    </r>
  </si>
  <si>
    <r>
      <t>5. A copy of the "</t>
    </r>
    <r>
      <rPr>
        <b/>
        <sz val="11"/>
        <color theme="1"/>
        <rFont val="Calibri"/>
        <family val="2"/>
        <scheme val="minor"/>
      </rPr>
      <t>TRAFFIC DATA SPREADSHEET</t>
    </r>
    <r>
      <rPr>
        <sz val="11"/>
        <color theme="1"/>
        <rFont val="Calibri"/>
        <family val="2"/>
        <scheme val="minor"/>
      </rPr>
      <t xml:space="preserve">" Tab should be included in the Appendix of the Noise Study Report, including the signature of the Traffic Engineer who provided the traffic data and the FDOT Reviewer. </t>
    </r>
  </si>
  <si>
    <r>
      <t xml:space="preserve">1. Fill out the </t>
    </r>
    <r>
      <rPr>
        <b/>
        <sz val="11"/>
        <color theme="1"/>
        <rFont val="Calibri"/>
        <family val="2"/>
        <scheme val="minor"/>
      </rPr>
      <t xml:space="preserve">TRAFFIC DATA SPREADSHEET </t>
    </r>
    <r>
      <rPr>
        <sz val="11"/>
        <color theme="1"/>
        <rFont val="Calibri"/>
        <family val="2"/>
        <scheme val="minor"/>
      </rPr>
      <t>Tab with relevant provided traffic data from mainlines, ramps, and arterials (i.e., converting traffic data to TNM input). Fill out all Red text.  Insert Rows as needed. Once completed, this Tab is required to be reviewed and signed by the Traffic Engineer who provided the data and the FDOT Reviewer. Note that a separate Tab for Existing, No-Build and Build traffic data is required (if applicable).</t>
    </r>
  </si>
  <si>
    <r>
      <t xml:space="preserve">Highway Traffic Noise: Traffic Data - </t>
    </r>
    <r>
      <rPr>
        <b/>
        <sz val="9"/>
        <color rgb="FFFF0000"/>
        <rFont val="Arial"/>
        <family val="2"/>
      </rPr>
      <t xml:space="preserve"> [Insert Project Name]</t>
    </r>
    <r>
      <rPr>
        <b/>
        <sz val="9"/>
        <rFont val="Arial"/>
        <family val="2"/>
      </rPr>
      <t xml:space="preserve">
</t>
    </r>
    <r>
      <rPr>
        <b/>
        <sz val="9"/>
        <color rgb="FFFF0000"/>
        <rFont val="Arial"/>
        <family val="2"/>
      </rPr>
      <t>[INSERT EXISTING/NO-BUILD/BUILD CONDITION]</t>
    </r>
  </si>
  <si>
    <t xml:space="preserve">This spreadsheet was developed by OEM to assist the Noise Analyst(s) with processing traffic data (i.e., converting traffic data to be inputted into TNM). </t>
  </si>
  <si>
    <t>4. This .xlsx spreadsheet is required to be submitted to the Department along with TNM files.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</si>
</sst>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7" x14ac:knownFonts="1">
    <font>
      <sz val="11"/>
      <color theme="1"/>
      <name val="Calibri"/>
      <family val="2"/>
      <scheme val="minor"/>
    </font>
    <font>
      <sz val="11"/>
      <color theme="1"/>
      <name val="Calibri"/>
      <family val="2"/>
      <scheme val="minor"/>
    </font>
    <font>
      <b/>
      <sz val="16"/>
      <color theme="1"/>
      <name val="Calibri"/>
      <family val="2"/>
      <scheme val="minor"/>
    </font>
    <font>
      <sz val="16"/>
      <color theme="1"/>
      <name val="Calibri"/>
      <family val="2"/>
      <scheme val="minor"/>
    </font>
    <font>
      <sz val="12"/>
      <color theme="1"/>
      <name val="Calibri"/>
      <family val="2"/>
      <scheme val="minor"/>
    </font>
    <font>
      <b/>
      <sz val="12"/>
      <color theme="1"/>
      <name val="Calibri"/>
      <family val="2"/>
      <scheme val="minor"/>
    </font>
    <font>
      <u/>
      <sz val="11"/>
      <color theme="10"/>
      <name val="Calibri"/>
      <family val="2"/>
      <scheme val="minor"/>
    </font>
    <font>
      <b/>
      <sz val="14"/>
      <color rgb="FFFF0000"/>
      <name val="Calibri"/>
      <family val="2"/>
      <scheme val="minor"/>
    </font>
    <font>
      <b/>
      <sz val="20"/>
      <color theme="1"/>
      <name val="Calibri"/>
      <family val="2"/>
      <scheme val="minor"/>
    </font>
    <font>
      <b/>
      <sz val="36"/>
      <color theme="1"/>
      <name val="Calibri"/>
      <family val="2"/>
      <scheme val="minor"/>
    </font>
    <font>
      <b/>
      <sz val="9"/>
      <name val="Arial"/>
      <family val="2"/>
    </font>
    <font>
      <b/>
      <sz val="6.5"/>
      <name val="Arial"/>
      <family val="2"/>
    </font>
    <font>
      <sz val="6.5"/>
      <name val="Arial"/>
      <family val="2"/>
    </font>
    <font>
      <sz val="6.5"/>
      <name val="Arial"/>
      <family val="2"/>
    </font>
    <font>
      <sz val="6.5"/>
      <color rgb="FF000000"/>
      <name val="Arial"/>
      <family val="2"/>
    </font>
    <font>
      <b/>
      <sz val="9"/>
      <color rgb="FFFF0000"/>
      <name val="Arial"/>
      <family val="2"/>
    </font>
    <font>
      <b/>
      <sz val="6.5"/>
      <color rgb="FFFF0000"/>
      <name val="Arial"/>
      <family val="2"/>
    </font>
    <font>
      <b/>
      <sz val="26"/>
      <color theme="1"/>
      <name val="Calibri"/>
      <family val="2"/>
      <scheme val="minor"/>
    </font>
    <font>
      <b/>
      <sz val="30"/>
      <color theme="1"/>
      <name val="Calibri"/>
      <family val="2"/>
      <scheme val="minor"/>
    </font>
    <font>
      <sz val="10"/>
      <color theme="1"/>
      <name val="Calibri"/>
      <family val="2"/>
      <scheme val="minor"/>
    </font>
    <font>
      <b/>
      <sz val="11"/>
      <color theme="1"/>
      <name val="Calibri"/>
      <family val="2"/>
      <scheme val="minor"/>
    </font>
    <font>
      <b/>
      <u/>
      <sz val="11"/>
      <color theme="1"/>
      <name val="Calibri"/>
      <family val="2"/>
      <scheme val="minor"/>
    </font>
    <font>
      <u/>
      <sz val="11"/>
      <color theme="1"/>
      <name val="Calibri"/>
      <family val="2"/>
      <scheme val="minor"/>
    </font>
    <font>
      <sz val="10"/>
      <color theme="1"/>
      <name val="Arial"/>
      <family val="2"/>
    </font>
    <font>
      <b/>
      <sz val="10"/>
      <name val="Arial"/>
      <family val="2"/>
    </font>
    <font>
      <b/>
      <sz val="10"/>
      <color theme="1"/>
      <name val="Arial"/>
      <family val="2"/>
    </font>
    <font>
      <b/>
      <sz val="10"/>
      <color theme="1"/>
      <name val="Calibri"/>
      <family val="2"/>
      <scheme val="minor"/>
    </font>
  </fonts>
  <fills count="10">
    <fill>
      <patternFill patternType="none"/>
    </fill>
    <fill>
      <patternFill patternType="gray125"/>
    </fill>
    <fill>
      <patternFill patternType="solid">
        <fgColor rgb="FFFFFFCC"/>
      </patternFill>
    </fill>
    <fill>
      <patternFill patternType="solid">
        <fgColor theme="9" tint="0.39997558519241921"/>
        <bgColor indexed="64"/>
      </patternFill>
    </fill>
    <fill>
      <patternFill patternType="solid">
        <fgColor rgb="FF00B0F0"/>
        <bgColor indexed="64"/>
      </patternFill>
    </fill>
    <fill>
      <patternFill patternType="solid">
        <fgColor theme="0" tint="-0.249977111117893"/>
        <bgColor indexed="64"/>
      </patternFill>
    </fill>
    <fill>
      <patternFill patternType="solid">
        <fgColor rgb="FFFF0000"/>
        <bgColor indexed="64"/>
      </patternFill>
    </fill>
    <fill>
      <patternFill patternType="solid">
        <fgColor rgb="FFFFEFBD"/>
        <bgColor indexed="64"/>
      </patternFill>
    </fill>
    <fill>
      <patternFill patternType="solid">
        <fgColor rgb="FFDDEBF6"/>
      </patternFill>
    </fill>
    <fill>
      <patternFill patternType="solid">
        <fgColor theme="0" tint="-0.14999847407452621"/>
        <bgColor indexed="64"/>
      </patternFill>
    </fill>
  </fills>
  <borders count="85">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medium">
        <color auto="1"/>
      </right>
      <top style="thin">
        <color auto="1"/>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thin">
        <color auto="1"/>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top style="medium">
        <color auto="1"/>
      </top>
      <bottom style="thin">
        <color auto="1"/>
      </bottom>
      <diagonal/>
    </border>
    <border>
      <left/>
      <right style="medium">
        <color indexed="64"/>
      </right>
      <top/>
      <bottom/>
      <diagonal/>
    </border>
    <border>
      <left/>
      <right/>
      <top/>
      <bottom style="thin">
        <color indexed="64"/>
      </bottom>
      <diagonal/>
    </border>
    <border>
      <left/>
      <right style="medium">
        <color indexed="64"/>
      </right>
      <top style="thin">
        <color indexed="64"/>
      </top>
      <bottom style="medium">
        <color auto="1"/>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bottom/>
      <diagonal/>
    </border>
    <border>
      <left style="medium">
        <color indexed="64"/>
      </left>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0" fontId="6" fillId="0" borderId="0" applyNumberFormat="0" applyFill="0" applyBorder="0" applyAlignment="0" applyProtection="0"/>
  </cellStyleXfs>
  <cellXfs count="209">
    <xf numFmtId="0" fontId="0" fillId="0" borderId="0" xfId="0"/>
    <xf numFmtId="0" fontId="2" fillId="3" borderId="2" xfId="3" applyFont="1" applyFill="1" applyBorder="1" applyAlignment="1" applyProtection="1">
      <alignment horizontal="left" vertical="center"/>
    </xf>
    <xf numFmtId="0" fontId="2" fillId="3" borderId="6" xfId="3" applyFont="1" applyFill="1" applyBorder="1" applyAlignment="1" applyProtection="1">
      <alignment vertical="center"/>
    </xf>
    <xf numFmtId="0" fontId="2" fillId="3" borderId="10" xfId="3" applyFont="1" applyFill="1" applyBorder="1" applyAlignment="1" applyProtection="1">
      <alignment vertical="center"/>
    </xf>
    <xf numFmtId="0" fontId="2" fillId="3" borderId="18" xfId="3" applyFont="1" applyFill="1" applyBorder="1" applyAlignment="1" applyProtection="1">
      <alignment vertical="center"/>
    </xf>
    <xf numFmtId="0" fontId="2" fillId="3" borderId="2" xfId="3" applyFont="1" applyFill="1" applyBorder="1" applyAlignment="1" applyProtection="1">
      <alignment vertical="center"/>
    </xf>
    <xf numFmtId="0" fontId="2" fillId="3" borderId="7" xfId="3" applyFont="1" applyFill="1" applyBorder="1" applyAlignment="1" applyProtection="1">
      <alignment vertical="center"/>
    </xf>
    <xf numFmtId="0" fontId="2" fillId="3" borderId="11" xfId="3" applyFont="1" applyFill="1" applyBorder="1" applyAlignment="1" applyProtection="1">
      <alignment vertical="center"/>
    </xf>
    <xf numFmtId="0" fontId="2" fillId="3" borderId="27" xfId="3" applyFont="1" applyFill="1" applyBorder="1" applyAlignment="1" applyProtection="1">
      <alignment vertical="center"/>
    </xf>
    <xf numFmtId="0" fontId="2" fillId="3" borderId="3" xfId="3" applyFont="1" applyFill="1" applyBorder="1" applyAlignment="1" applyProtection="1">
      <alignment vertical="center"/>
    </xf>
    <xf numFmtId="0" fontId="2" fillId="3" borderId="23" xfId="3" applyFont="1" applyFill="1" applyBorder="1" applyAlignment="1" applyProtection="1">
      <alignment vertical="center"/>
    </xf>
    <xf numFmtId="0" fontId="2" fillId="3" borderId="31" xfId="3" applyFont="1" applyFill="1" applyBorder="1" applyAlignment="1" applyProtection="1">
      <alignment vertical="center"/>
    </xf>
    <xf numFmtId="0" fontId="2" fillId="3" borderId="35" xfId="3" applyFont="1" applyFill="1" applyBorder="1" applyAlignment="1" applyProtection="1">
      <alignment vertical="center"/>
    </xf>
    <xf numFmtId="0" fontId="2" fillId="3" borderId="37" xfId="3" applyFont="1" applyFill="1" applyBorder="1" applyAlignment="1" applyProtection="1">
      <alignment vertical="center"/>
    </xf>
    <xf numFmtId="0" fontId="2" fillId="3" borderId="39" xfId="3" applyFont="1" applyFill="1" applyBorder="1" applyAlignment="1" applyProtection="1">
      <alignment vertical="center"/>
    </xf>
    <xf numFmtId="0" fontId="6" fillId="0" borderId="0" xfId="4"/>
    <xf numFmtId="0" fontId="2" fillId="4" borderId="4" xfId="3" applyFont="1" applyFill="1" applyBorder="1" applyAlignment="1" applyProtection="1">
      <alignment vertical="center"/>
    </xf>
    <xf numFmtId="0" fontId="2" fillId="4" borderId="12" xfId="3" applyFont="1" applyFill="1" applyBorder="1" applyAlignment="1" applyProtection="1">
      <alignment horizontal="center" vertical="center" wrapText="1"/>
    </xf>
    <xf numFmtId="0" fontId="2" fillId="4" borderId="12" xfId="3" applyFont="1" applyFill="1" applyBorder="1" applyAlignment="1" applyProtection="1">
      <alignment horizontal="center" vertical="center"/>
    </xf>
    <xf numFmtId="0" fontId="2" fillId="4" borderId="19" xfId="3" applyFont="1" applyFill="1" applyBorder="1" applyAlignment="1" applyProtection="1">
      <alignment horizontal="center" vertical="center"/>
    </xf>
    <xf numFmtId="0" fontId="2" fillId="4" borderId="21" xfId="3" applyFont="1" applyFill="1" applyBorder="1" applyAlignment="1" applyProtection="1">
      <alignment horizontal="center" vertical="center"/>
    </xf>
    <xf numFmtId="0" fontId="2" fillId="3" borderId="50" xfId="3" applyFont="1" applyFill="1" applyBorder="1" applyAlignment="1" applyProtection="1">
      <alignment vertical="center"/>
    </xf>
    <xf numFmtId="0" fontId="2" fillId="3" borderId="51" xfId="3" applyFont="1" applyFill="1" applyBorder="1" applyAlignment="1" applyProtection="1">
      <alignment vertical="center"/>
    </xf>
    <xf numFmtId="0" fontId="2" fillId="3" borderId="23" xfId="3" applyFont="1" applyFill="1" applyBorder="1" applyAlignment="1" applyProtection="1">
      <alignment vertical="center" wrapText="1"/>
    </xf>
    <xf numFmtId="0" fontId="0" fillId="0" borderId="0" xfId="0" applyAlignment="1">
      <alignment horizontal="left" vertical="top"/>
    </xf>
    <xf numFmtId="1" fontId="14" fillId="0" borderId="60" xfId="0" applyNumberFormat="1" applyFont="1" applyBorder="1" applyAlignment="1">
      <alignment horizontal="center" vertical="top" shrinkToFit="1"/>
    </xf>
    <xf numFmtId="3" fontId="14" fillId="0" borderId="60" xfId="0" applyNumberFormat="1" applyFont="1" applyBorder="1" applyAlignment="1">
      <alignment horizontal="center" vertical="top" shrinkToFit="1"/>
    </xf>
    <xf numFmtId="10" fontId="14" fillId="0" borderId="60" xfId="0" applyNumberFormat="1" applyFont="1" applyBorder="1" applyAlignment="1">
      <alignment horizontal="center" vertical="top" shrinkToFit="1"/>
    </xf>
    <xf numFmtId="1" fontId="14" fillId="0" borderId="62" xfId="0" applyNumberFormat="1" applyFont="1" applyBorder="1" applyAlignment="1">
      <alignment horizontal="center" vertical="top" shrinkToFit="1"/>
    </xf>
    <xf numFmtId="3" fontId="14" fillId="0" borderId="62" xfId="0" applyNumberFormat="1" applyFont="1" applyBorder="1" applyAlignment="1">
      <alignment horizontal="center" vertical="top" shrinkToFit="1"/>
    </xf>
    <xf numFmtId="10" fontId="14" fillId="0" borderId="62" xfId="0" applyNumberFormat="1" applyFont="1" applyBorder="1" applyAlignment="1">
      <alignment horizontal="center" vertical="top" shrinkToFit="1"/>
    </xf>
    <xf numFmtId="0" fontId="0" fillId="0" borderId="64" xfId="0" applyBorder="1" applyAlignment="1">
      <alignment horizontal="center" vertical="top" wrapText="1"/>
    </xf>
    <xf numFmtId="0" fontId="0" fillId="0" borderId="64" xfId="0" applyBorder="1" applyAlignment="1">
      <alignment horizontal="left" vertical="top" wrapText="1" indent="1"/>
    </xf>
    <xf numFmtId="0" fontId="0" fillId="0" borderId="64" xfId="0" applyBorder="1" applyAlignment="1">
      <alignment horizontal="left" vertical="top" wrapText="1" indent="2"/>
    </xf>
    <xf numFmtId="1" fontId="14" fillId="0" borderId="64" xfId="0" applyNumberFormat="1" applyFont="1" applyBorder="1" applyAlignment="1">
      <alignment horizontal="center" vertical="top" shrinkToFit="1"/>
    </xf>
    <xf numFmtId="3" fontId="14" fillId="0" borderId="64" xfId="0" applyNumberFormat="1" applyFont="1" applyBorder="1" applyAlignment="1">
      <alignment horizontal="center" vertical="top" shrinkToFit="1"/>
    </xf>
    <xf numFmtId="10" fontId="14" fillId="0" borderId="64" xfId="0" applyNumberFormat="1" applyFont="1" applyBorder="1" applyAlignment="1">
      <alignment horizontal="center" vertical="top" shrinkToFit="1"/>
    </xf>
    <xf numFmtId="0" fontId="0" fillId="0" borderId="59" xfId="0" applyBorder="1" applyAlignment="1">
      <alignment horizontal="center" vertical="top" wrapText="1"/>
    </xf>
    <xf numFmtId="0" fontId="0" fillId="0" borderId="59" xfId="0" applyBorder="1" applyAlignment="1">
      <alignment horizontal="left" vertical="top" wrapText="1" indent="1"/>
    </xf>
    <xf numFmtId="0" fontId="0" fillId="0" borderId="59" xfId="0" applyBorder="1" applyAlignment="1">
      <alignment horizontal="left" vertical="top" wrapText="1" indent="2"/>
    </xf>
    <xf numFmtId="1" fontId="14" fillId="0" borderId="59" xfId="0" applyNumberFormat="1" applyFont="1" applyBorder="1" applyAlignment="1">
      <alignment horizontal="center" vertical="top" shrinkToFit="1"/>
    </xf>
    <xf numFmtId="3" fontId="14" fillId="0" borderId="59" xfId="0" applyNumberFormat="1" applyFont="1" applyBorder="1" applyAlignment="1">
      <alignment horizontal="center" vertical="top" shrinkToFit="1"/>
    </xf>
    <xf numFmtId="10" fontId="14" fillId="0" borderId="59" xfId="0" applyNumberFormat="1" applyFont="1" applyBorder="1" applyAlignment="1">
      <alignment horizontal="center" vertical="top" shrinkToFit="1"/>
    </xf>
    <xf numFmtId="0" fontId="2" fillId="4" borderId="3" xfId="3" applyFont="1" applyFill="1" applyBorder="1" applyAlignment="1" applyProtection="1">
      <alignment vertical="center"/>
    </xf>
    <xf numFmtId="0" fontId="2" fillId="4" borderId="5" xfId="3" applyFont="1" applyFill="1" applyBorder="1" applyAlignment="1" applyProtection="1">
      <alignment horizontal="center" vertical="center"/>
    </xf>
    <xf numFmtId="0" fontId="2" fillId="4" borderId="11" xfId="3" applyFont="1" applyFill="1" applyBorder="1" applyAlignment="1" applyProtection="1">
      <alignment horizontal="center" vertical="center" wrapText="1"/>
    </xf>
    <xf numFmtId="0" fontId="2" fillId="4" borderId="13" xfId="3" applyFont="1" applyFill="1" applyBorder="1" applyAlignment="1" applyProtection="1">
      <alignment horizontal="center" vertical="center"/>
    </xf>
    <xf numFmtId="0" fontId="2" fillId="4" borderId="4" xfId="3" applyFont="1" applyFill="1" applyBorder="1" applyAlignment="1" applyProtection="1">
      <alignment horizontal="center" vertical="center"/>
    </xf>
    <xf numFmtId="0" fontId="0" fillId="0" borderId="0" xfId="0" applyProtection="1"/>
    <xf numFmtId="0" fontId="0" fillId="0" borderId="0" xfId="0" applyFill="1" applyBorder="1" applyProtection="1"/>
    <xf numFmtId="0" fontId="3" fillId="0" borderId="0" xfId="3" applyFont="1" applyFill="1" applyBorder="1" applyAlignment="1" applyProtection="1">
      <alignment vertical="center"/>
    </xf>
    <xf numFmtId="0" fontId="2" fillId="3" borderId="6" xfId="0" applyFont="1" applyFill="1" applyBorder="1" applyAlignment="1" applyProtection="1">
      <alignment horizontal="left" vertical="center"/>
    </xf>
    <xf numFmtId="14" fontId="3" fillId="0" borderId="0" xfId="3" applyNumberFormat="1" applyFont="1" applyFill="1" applyBorder="1" applyAlignment="1" applyProtection="1">
      <alignment vertical="center"/>
    </xf>
    <xf numFmtId="0" fontId="0" fillId="0" borderId="0" xfId="0" applyFill="1" applyBorder="1" applyAlignment="1" applyProtection="1"/>
    <xf numFmtId="0" fontId="0" fillId="0" borderId="0" xfId="0" applyFill="1" applyBorder="1" applyAlignment="1" applyProtection="1">
      <alignment horizontal="center"/>
    </xf>
    <xf numFmtId="164" fontId="0" fillId="5" borderId="32" xfId="1" applyNumberFormat="1" applyFont="1" applyFill="1" applyBorder="1" applyProtection="1"/>
    <xf numFmtId="164" fontId="0" fillId="5" borderId="29" xfId="1" applyNumberFormat="1" applyFont="1" applyFill="1" applyBorder="1" applyProtection="1"/>
    <xf numFmtId="164" fontId="0" fillId="5" borderId="28" xfId="1" applyNumberFormat="1" applyFont="1" applyFill="1" applyBorder="1" applyProtection="1"/>
    <xf numFmtId="164" fontId="0" fillId="5" borderId="36" xfId="1" applyNumberFormat="1" applyFont="1" applyFill="1" applyBorder="1" applyProtection="1"/>
    <xf numFmtId="164" fontId="0" fillId="5" borderId="8" xfId="1" applyNumberFormat="1" applyFont="1" applyFill="1" applyBorder="1" applyProtection="1"/>
    <xf numFmtId="164" fontId="0" fillId="5" borderId="20" xfId="1" applyNumberFormat="1" applyFont="1" applyFill="1" applyBorder="1" applyProtection="1"/>
    <xf numFmtId="164" fontId="0" fillId="5" borderId="27" xfId="1" applyNumberFormat="1" applyFont="1" applyFill="1" applyBorder="1" applyProtection="1"/>
    <xf numFmtId="164" fontId="0" fillId="5" borderId="24" xfId="1" applyNumberFormat="1" applyFont="1" applyFill="1" applyBorder="1" applyProtection="1"/>
    <xf numFmtId="164" fontId="0" fillId="5" borderId="25" xfId="1" applyNumberFormat="1" applyFont="1" applyFill="1" applyBorder="1" applyProtection="1"/>
    <xf numFmtId="164" fontId="0" fillId="5" borderId="31" xfId="1" applyNumberFormat="1" applyFont="1" applyFill="1" applyBorder="1" applyProtection="1"/>
    <xf numFmtId="164" fontId="0" fillId="5" borderId="49" xfId="1" applyNumberFormat="1" applyFont="1" applyFill="1" applyBorder="1" applyProtection="1"/>
    <xf numFmtId="164" fontId="0" fillId="5" borderId="40" xfId="1" applyNumberFormat="1" applyFont="1" applyFill="1" applyBorder="1" applyProtection="1"/>
    <xf numFmtId="164" fontId="0" fillId="5" borderId="38" xfId="1" applyNumberFormat="1" applyFont="1" applyFill="1" applyBorder="1" applyProtection="1"/>
    <xf numFmtId="164" fontId="0" fillId="5" borderId="4" xfId="0" applyNumberFormat="1" applyFill="1" applyBorder="1" applyProtection="1"/>
    <xf numFmtId="164" fontId="0" fillId="5" borderId="5" xfId="0" applyNumberFormat="1" applyFill="1" applyBorder="1" applyProtection="1"/>
    <xf numFmtId="164" fontId="0" fillId="5" borderId="8" xfId="0" applyNumberFormat="1" applyFill="1" applyBorder="1" applyProtection="1"/>
    <xf numFmtId="164" fontId="0" fillId="5" borderId="9" xfId="0" applyNumberFormat="1" applyFill="1" applyBorder="1" applyProtection="1"/>
    <xf numFmtId="164" fontId="0" fillId="5" borderId="24" xfId="0" applyNumberFormat="1" applyFill="1" applyBorder="1" applyProtection="1"/>
    <xf numFmtId="164" fontId="0" fillId="5" borderId="30" xfId="0" applyNumberFormat="1" applyFill="1" applyBorder="1" applyProtection="1"/>
    <xf numFmtId="10" fontId="14" fillId="0" borderId="63" xfId="0" applyNumberFormat="1" applyFont="1" applyBorder="1" applyAlignment="1">
      <alignment horizontal="right" vertical="top" indent="1" shrinkToFit="1"/>
    </xf>
    <xf numFmtId="10" fontId="14" fillId="0" borderId="63" xfId="0" applyNumberFormat="1" applyFont="1" applyBorder="1" applyAlignment="1">
      <alignment horizontal="center" vertical="top" shrinkToFit="1"/>
    </xf>
    <xf numFmtId="0" fontId="0" fillId="0" borderId="65" xfId="0" applyBorder="1" applyAlignment="1">
      <alignment horizontal="left" vertical="top" wrapText="1" indent="1"/>
    </xf>
    <xf numFmtId="10" fontId="14" fillId="0" borderId="61" xfId="0" applyNumberFormat="1" applyFont="1" applyBorder="1" applyAlignment="1">
      <alignment horizontal="right" vertical="top" indent="1" shrinkToFit="1"/>
    </xf>
    <xf numFmtId="10" fontId="14" fillId="0" borderId="61" xfId="0" applyNumberFormat="1" applyFont="1" applyBorder="1" applyAlignment="1">
      <alignment horizontal="center" vertical="top" shrinkToFit="1"/>
    </xf>
    <xf numFmtId="10" fontId="14" fillId="0" borderId="65" xfId="0" applyNumberFormat="1" applyFont="1" applyBorder="1" applyAlignment="1">
      <alignment horizontal="right" vertical="top" indent="1" shrinkToFit="1"/>
    </xf>
    <xf numFmtId="10" fontId="14" fillId="0" borderId="65" xfId="0" applyNumberFormat="1" applyFont="1" applyBorder="1" applyAlignment="1">
      <alignment horizontal="center" vertical="top" shrinkToFit="1"/>
    </xf>
    <xf numFmtId="0" fontId="0" fillId="0" borderId="57" xfId="0" applyBorder="1" applyAlignment="1">
      <alignment horizontal="left" vertical="top" wrapText="1" indent="1"/>
    </xf>
    <xf numFmtId="10" fontId="14" fillId="0" borderId="57" xfId="0" applyNumberFormat="1" applyFont="1" applyBorder="1" applyAlignment="1">
      <alignment horizontal="right" vertical="top" indent="1" shrinkToFit="1"/>
    </xf>
    <xf numFmtId="10" fontId="14" fillId="0" borderId="57" xfId="0" applyNumberFormat="1" applyFont="1" applyBorder="1" applyAlignment="1">
      <alignment horizontal="center" vertical="top" shrinkToFit="1"/>
    </xf>
    <xf numFmtId="0" fontId="0" fillId="9" borderId="0" xfId="0" applyFill="1"/>
    <xf numFmtId="0" fontId="12" fillId="0" borderId="73" xfId="0" applyFont="1" applyBorder="1" applyAlignment="1">
      <alignment horizontal="left" vertical="top" wrapText="1"/>
    </xf>
    <xf numFmtId="1" fontId="14" fillId="0" borderId="74" xfId="0" applyNumberFormat="1" applyFont="1" applyBorder="1" applyAlignment="1">
      <alignment horizontal="right" vertical="top" indent="2" shrinkToFit="1"/>
    </xf>
    <xf numFmtId="0" fontId="12" fillId="0" borderId="75" xfId="0" applyFont="1" applyBorder="1" applyAlignment="1">
      <alignment horizontal="left" vertical="top" wrapText="1"/>
    </xf>
    <xf numFmtId="0" fontId="0" fillId="0" borderId="76" xfId="0" applyBorder="1" applyAlignment="1">
      <alignment horizontal="center" vertical="top" wrapText="1"/>
    </xf>
    <xf numFmtId="0" fontId="12" fillId="0" borderId="77" xfId="0" applyFont="1" applyBorder="1" applyAlignment="1">
      <alignment horizontal="left" vertical="top" wrapText="1"/>
    </xf>
    <xf numFmtId="1" fontId="14" fillId="0" borderId="78" xfId="0" applyNumberFormat="1" applyFont="1" applyBorder="1" applyAlignment="1">
      <alignment horizontal="right" vertical="top" indent="2" shrinkToFit="1"/>
    </xf>
    <xf numFmtId="0" fontId="13" fillId="0" borderId="73" xfId="0" applyFont="1" applyBorder="1" applyAlignment="1">
      <alignment horizontal="left" vertical="top" wrapText="1"/>
    </xf>
    <xf numFmtId="1" fontId="14" fillId="0" borderId="76" xfId="0" applyNumberFormat="1" applyFont="1" applyBorder="1" applyAlignment="1">
      <alignment horizontal="right" vertical="top" indent="2" shrinkToFit="1"/>
    </xf>
    <xf numFmtId="0" fontId="0" fillId="0" borderId="69" xfId="0" applyBorder="1" applyAlignment="1">
      <alignment horizontal="left" vertical="top" wrapText="1"/>
    </xf>
    <xf numFmtId="0" fontId="0" fillId="0" borderId="70" xfId="0" applyBorder="1" applyAlignment="1">
      <alignment horizontal="center" vertical="top" wrapText="1"/>
    </xf>
    <xf numFmtId="0" fontId="12" fillId="0" borderId="69" xfId="0" applyFont="1" applyBorder="1" applyAlignment="1">
      <alignment horizontal="left" vertical="top" wrapText="1"/>
    </xf>
    <xf numFmtId="1" fontId="14" fillId="0" borderId="70" xfId="0" applyNumberFormat="1" applyFont="1" applyBorder="1" applyAlignment="1">
      <alignment horizontal="right" vertical="top" indent="2" shrinkToFit="1"/>
    </xf>
    <xf numFmtId="0" fontId="0" fillId="0" borderId="79" xfId="0" applyBorder="1" applyAlignment="1">
      <alignment horizontal="left" vertical="top" wrapText="1"/>
    </xf>
    <xf numFmtId="0" fontId="0" fillId="0" borderId="80" xfId="0" applyBorder="1" applyAlignment="1">
      <alignment horizontal="center" vertical="top" wrapText="1"/>
    </xf>
    <xf numFmtId="0" fontId="0" fillId="0" borderId="80" xfId="0" applyBorder="1" applyAlignment="1">
      <alignment horizontal="left" vertical="top" wrapText="1" indent="1"/>
    </xf>
    <xf numFmtId="0" fontId="0" fillId="0" borderId="80" xfId="0" applyBorder="1" applyAlignment="1">
      <alignment horizontal="left" vertical="top" wrapText="1" indent="2"/>
    </xf>
    <xf numFmtId="0" fontId="0" fillId="0" borderId="81" xfId="0" applyBorder="1" applyAlignment="1">
      <alignment horizontal="left" vertical="top" wrapText="1" indent="1"/>
    </xf>
    <xf numFmtId="0" fontId="0" fillId="0" borderId="82" xfId="0" applyBorder="1" applyAlignment="1">
      <alignment horizontal="center" vertical="top" wrapText="1"/>
    </xf>
    <xf numFmtId="0" fontId="0" fillId="0" borderId="0" xfId="0" applyAlignment="1">
      <alignment wrapText="1"/>
    </xf>
    <xf numFmtId="0" fontId="23" fillId="0" borderId="83" xfId="0" applyFont="1" applyBorder="1"/>
    <xf numFmtId="0" fontId="23" fillId="0" borderId="0" xfId="0" applyFont="1" applyBorder="1"/>
    <xf numFmtId="0" fontId="23" fillId="0" borderId="43" xfId="0" applyFont="1" applyBorder="1" applyAlignment="1">
      <alignment horizontal="left" vertical="top"/>
    </xf>
    <xf numFmtId="0" fontId="23" fillId="0" borderId="56" xfId="0" applyFont="1" applyBorder="1" applyAlignment="1">
      <alignment horizontal="left" vertical="top"/>
    </xf>
    <xf numFmtId="0" fontId="25" fillId="0" borderId="83" xfId="0" applyFont="1" applyBorder="1"/>
    <xf numFmtId="0" fontId="25" fillId="0" borderId="0" xfId="0" applyFont="1" applyBorder="1"/>
    <xf numFmtId="0" fontId="25" fillId="0" borderId="0" xfId="0" applyFont="1" applyBorder="1" applyAlignment="1">
      <alignment horizontal="right"/>
    </xf>
    <xf numFmtId="0" fontId="25" fillId="0" borderId="84" xfId="0" applyFont="1" applyBorder="1"/>
    <xf numFmtId="0" fontId="25" fillId="0" borderId="55" xfId="0" applyFont="1" applyBorder="1"/>
    <xf numFmtId="0" fontId="11" fillId="8" borderId="59" xfId="0" applyFont="1" applyFill="1" applyBorder="1" applyAlignment="1">
      <alignment horizontal="center" vertical="center" wrapText="1"/>
    </xf>
    <xf numFmtId="0" fontId="0" fillId="8" borderId="59" xfId="0" applyFill="1" applyBorder="1" applyAlignment="1">
      <alignment horizontal="center" vertical="center" wrapText="1"/>
    </xf>
    <xf numFmtId="0" fontId="0" fillId="8" borderId="57" xfId="0" applyFill="1" applyBorder="1" applyAlignment="1">
      <alignment horizontal="center" vertical="center" wrapText="1"/>
    </xf>
    <xf numFmtId="0" fontId="11" fillId="8" borderId="57" xfId="0" applyFont="1" applyFill="1" applyBorder="1" applyAlignment="1">
      <alignment horizontal="center" vertical="center" wrapText="1"/>
    </xf>
    <xf numFmtId="0" fontId="11" fillId="8" borderId="70" xfId="0" applyFont="1" applyFill="1" applyBorder="1" applyAlignment="1">
      <alignment horizontal="center" vertical="center" wrapText="1"/>
    </xf>
    <xf numFmtId="0" fontId="11" fillId="8" borderId="69" xfId="0" applyFont="1" applyFill="1" applyBorder="1" applyAlignment="1">
      <alignment horizontal="center" vertical="center" wrapText="1"/>
    </xf>
    <xf numFmtId="0" fontId="16" fillId="0" borderId="71" xfId="0" applyFont="1" applyBorder="1" applyAlignment="1">
      <alignment horizontal="left" vertical="top" wrapText="1"/>
    </xf>
    <xf numFmtId="0" fontId="16" fillId="0" borderId="58" xfId="0" applyFont="1" applyBorder="1" applyAlignment="1">
      <alignment horizontal="left" vertical="top" wrapText="1"/>
    </xf>
    <xf numFmtId="0" fontId="16" fillId="0" borderId="72" xfId="0" applyFont="1" applyBorder="1" applyAlignment="1">
      <alignment horizontal="left" vertical="top" wrapText="1"/>
    </xf>
    <xf numFmtId="0" fontId="24" fillId="0" borderId="15" xfId="0" applyFont="1" applyBorder="1" applyAlignment="1">
      <alignment horizontal="left" vertical="top" wrapText="1"/>
    </xf>
    <xf numFmtId="0" fontId="26" fillId="0" borderId="16" xfId="0" applyFont="1" applyBorder="1" applyAlignment="1">
      <alignment horizontal="left" vertical="top" wrapText="1"/>
    </xf>
    <xf numFmtId="0" fontId="26" fillId="0" borderId="17" xfId="0" applyFont="1" applyBorder="1" applyAlignment="1">
      <alignment horizontal="left" vertical="top" wrapText="1"/>
    </xf>
    <xf numFmtId="0" fontId="11" fillId="8" borderId="71" xfId="0" applyFont="1" applyFill="1" applyBorder="1" applyAlignment="1">
      <alignment horizontal="center" vertical="center" wrapText="1"/>
    </xf>
    <xf numFmtId="0" fontId="11" fillId="8" borderId="58" xfId="0" applyFont="1" applyFill="1" applyBorder="1" applyAlignment="1">
      <alignment horizontal="center" vertical="center" wrapText="1"/>
    </xf>
    <xf numFmtId="0" fontId="11" fillId="8" borderId="72" xfId="0" applyFont="1" applyFill="1" applyBorder="1" applyAlignment="1">
      <alignment horizontal="center" vertical="center" wrapText="1"/>
    </xf>
    <xf numFmtId="0" fontId="10" fillId="0" borderId="0" xfId="0" applyFont="1" applyAlignment="1">
      <alignment horizontal="center" vertical="top" wrapText="1"/>
    </xf>
    <xf numFmtId="0" fontId="11" fillId="8" borderId="66" xfId="0" applyFont="1" applyFill="1" applyBorder="1" applyAlignment="1">
      <alignment horizontal="center" vertical="center" wrapText="1"/>
    </xf>
    <xf numFmtId="0" fontId="11" fillId="8" borderId="67" xfId="0" applyFont="1" applyFill="1" applyBorder="1" applyAlignment="1">
      <alignment horizontal="center" vertical="center" wrapText="1"/>
    </xf>
    <xf numFmtId="0" fontId="11" fillId="8" borderId="68" xfId="0" applyFont="1" applyFill="1" applyBorder="1" applyAlignment="1">
      <alignment horizontal="center" vertical="center" wrapText="1"/>
    </xf>
    <xf numFmtId="0" fontId="25" fillId="0" borderId="16" xfId="0" applyFont="1" applyBorder="1" applyAlignment="1">
      <alignment horizontal="center" vertical="center"/>
    </xf>
    <xf numFmtId="0" fontId="25" fillId="0" borderId="55" xfId="0" applyFont="1" applyBorder="1" applyAlignment="1">
      <alignment horizontal="center"/>
    </xf>
    <xf numFmtId="14" fontId="25" fillId="0" borderId="55" xfId="0" applyNumberFormat="1" applyFont="1" applyBorder="1" applyAlignment="1">
      <alignment horizontal="center"/>
    </xf>
    <xf numFmtId="0" fontId="25" fillId="0" borderId="14" xfId="0" applyFont="1" applyBorder="1" applyAlignment="1">
      <alignment horizontal="center" vertical="center"/>
    </xf>
    <xf numFmtId="0" fontId="9" fillId="4" borderId="15" xfId="0" applyFont="1" applyFill="1" applyBorder="1" applyAlignment="1" applyProtection="1">
      <alignment horizontal="center" vertical="center"/>
    </xf>
    <xf numFmtId="0" fontId="9" fillId="4" borderId="16"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18" fillId="4" borderId="15" xfId="3" applyFont="1" applyFill="1" applyBorder="1" applyAlignment="1" applyProtection="1">
      <alignment horizontal="center" vertical="center"/>
    </xf>
    <xf numFmtId="0" fontId="18" fillId="4" borderId="16" xfId="3" applyFont="1" applyFill="1" applyBorder="1" applyAlignment="1" applyProtection="1">
      <alignment horizontal="center" vertical="center"/>
    </xf>
    <xf numFmtId="0" fontId="18" fillId="4" borderId="17" xfId="3" applyFont="1" applyFill="1" applyBorder="1" applyAlignment="1" applyProtection="1">
      <alignment horizontal="center" vertical="center"/>
    </xf>
    <xf numFmtId="14" fontId="3" fillId="7" borderId="15" xfId="3" applyNumberFormat="1" applyFont="1" applyFill="1" applyBorder="1" applyAlignment="1" applyProtection="1">
      <alignment horizontal="left" vertical="center"/>
      <protection locked="0"/>
    </xf>
    <xf numFmtId="14" fontId="3" fillId="7" borderId="16" xfId="3" applyNumberFormat="1" applyFont="1" applyFill="1" applyBorder="1" applyAlignment="1" applyProtection="1">
      <alignment horizontal="left" vertical="center"/>
      <protection locked="0"/>
    </xf>
    <xf numFmtId="14" fontId="3" fillId="7" borderId="17" xfId="3" applyNumberFormat="1" applyFont="1" applyFill="1" applyBorder="1" applyAlignment="1" applyProtection="1">
      <alignment horizontal="left" vertical="center"/>
      <protection locked="0"/>
    </xf>
    <xf numFmtId="0" fontId="8" fillId="4" borderId="15" xfId="3" applyFont="1" applyFill="1" applyBorder="1" applyAlignment="1" applyProtection="1">
      <alignment horizontal="center" vertical="center"/>
    </xf>
    <xf numFmtId="0" fontId="8" fillId="4" borderId="16" xfId="3" applyFont="1" applyFill="1" applyBorder="1" applyAlignment="1" applyProtection="1">
      <alignment horizontal="center" vertical="center"/>
    </xf>
    <xf numFmtId="0" fontId="8" fillId="4" borderId="17" xfId="3" applyFont="1" applyFill="1" applyBorder="1" applyAlignment="1" applyProtection="1">
      <alignment horizontal="center" vertical="center"/>
    </xf>
    <xf numFmtId="0" fontId="8" fillId="4" borderId="14" xfId="3" applyFont="1" applyFill="1" applyBorder="1" applyAlignment="1" applyProtection="1">
      <alignment horizontal="center" vertical="center"/>
    </xf>
    <xf numFmtId="0" fontId="8" fillId="4" borderId="54" xfId="3" applyFont="1" applyFill="1" applyBorder="1" applyAlignment="1" applyProtection="1">
      <alignment horizontal="center" vertical="center"/>
    </xf>
    <xf numFmtId="0" fontId="8" fillId="4" borderId="55" xfId="3" applyFont="1" applyFill="1" applyBorder="1" applyAlignment="1" applyProtection="1">
      <alignment horizontal="center" vertical="center"/>
    </xf>
    <xf numFmtId="0" fontId="8" fillId="4" borderId="56" xfId="3" applyFont="1" applyFill="1" applyBorder="1" applyAlignment="1" applyProtection="1">
      <alignment horizontal="center" vertical="center"/>
    </xf>
    <xf numFmtId="0" fontId="18" fillId="4" borderId="26" xfId="3" applyFont="1" applyFill="1" applyBorder="1" applyAlignment="1" applyProtection="1">
      <alignment horizontal="center" vertical="center"/>
    </xf>
    <xf numFmtId="0" fontId="18" fillId="4" borderId="14" xfId="3" applyFont="1" applyFill="1" applyBorder="1" applyAlignment="1" applyProtection="1">
      <alignment horizontal="center" vertical="center"/>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7" borderId="32" xfId="0" applyFill="1" applyBorder="1" applyAlignment="1" applyProtection="1">
      <alignment horizontal="center"/>
      <protection locked="0"/>
    </xf>
    <xf numFmtId="0" fontId="0" fillId="7" borderId="36" xfId="0" applyFill="1" applyBorder="1" applyAlignment="1" applyProtection="1">
      <alignment horizontal="center"/>
      <protection locked="0"/>
    </xf>
    <xf numFmtId="0" fontId="4" fillId="0" borderId="15" xfId="3" applyFont="1" applyFill="1" applyBorder="1" applyAlignment="1" applyProtection="1">
      <alignment horizontal="center" vertical="top" wrapText="1"/>
    </xf>
    <xf numFmtId="0" fontId="4" fillId="0" borderId="16" xfId="3" applyFont="1" applyFill="1" applyBorder="1" applyAlignment="1" applyProtection="1">
      <alignment horizontal="center" vertical="top" wrapText="1"/>
    </xf>
    <xf numFmtId="0" fontId="4" fillId="0" borderId="17" xfId="3" applyFont="1" applyFill="1" applyBorder="1" applyAlignment="1" applyProtection="1">
      <alignment horizontal="center" vertical="top" wrapText="1"/>
    </xf>
    <xf numFmtId="0" fontId="2" fillId="4" borderId="4" xfId="3" applyFont="1" applyFill="1" applyBorder="1" applyAlignment="1" applyProtection="1">
      <alignment horizontal="center" vertical="center"/>
    </xf>
    <xf numFmtId="0" fontId="2" fillId="4" borderId="3" xfId="3" applyFont="1" applyFill="1" applyBorder="1" applyAlignment="1" applyProtection="1">
      <alignment horizontal="center" vertical="center"/>
    </xf>
    <xf numFmtId="0" fontId="2" fillId="4" borderId="11" xfId="3" applyFont="1" applyFill="1" applyBorder="1" applyAlignment="1" applyProtection="1">
      <alignment horizontal="center" vertical="center"/>
    </xf>
    <xf numFmtId="0" fontId="2" fillId="4" borderId="47" xfId="3" applyFont="1" applyFill="1" applyBorder="1" applyAlignment="1" applyProtection="1">
      <alignment horizontal="center" vertical="center"/>
    </xf>
    <xf numFmtId="0" fontId="2" fillId="4" borderId="48" xfId="3" applyFont="1" applyFill="1" applyBorder="1" applyAlignment="1" applyProtection="1">
      <alignment horizontal="center" vertical="center"/>
    </xf>
    <xf numFmtId="0" fontId="17" fillId="6" borderId="15" xfId="3" applyFont="1" applyFill="1" applyBorder="1" applyAlignment="1" applyProtection="1">
      <alignment horizontal="center" vertical="center"/>
    </xf>
    <xf numFmtId="0" fontId="17" fillId="6" borderId="16" xfId="3" applyFont="1" applyFill="1" applyBorder="1" applyAlignment="1" applyProtection="1">
      <alignment horizontal="center" vertical="center"/>
    </xf>
    <xf numFmtId="0" fontId="17" fillId="6" borderId="17" xfId="3" applyFont="1" applyFill="1" applyBorder="1" applyAlignment="1" applyProtection="1">
      <alignment horizontal="center" vertical="center"/>
    </xf>
    <xf numFmtId="0" fontId="2" fillId="4" borderId="35" xfId="3" applyFont="1" applyFill="1" applyBorder="1" applyAlignment="1" applyProtection="1">
      <alignment horizontal="center" vertical="center"/>
    </xf>
    <xf numFmtId="0" fontId="2" fillId="4" borderId="23" xfId="3" applyFont="1" applyFill="1" applyBorder="1" applyAlignment="1" applyProtection="1">
      <alignment horizontal="center" vertical="center"/>
    </xf>
    <xf numFmtId="0" fontId="2" fillId="4" borderId="43" xfId="3" applyFont="1" applyFill="1" applyBorder="1" applyAlignment="1" applyProtection="1">
      <alignment horizontal="center" vertical="center"/>
    </xf>
    <xf numFmtId="0" fontId="0" fillId="7" borderId="8" xfId="0" applyFill="1" applyBorder="1" applyAlignment="1" applyProtection="1">
      <alignment horizontal="center"/>
      <protection locked="0"/>
    </xf>
    <xf numFmtId="0" fontId="0" fillId="7" borderId="9" xfId="0" applyFill="1" applyBorder="1" applyAlignment="1" applyProtection="1">
      <alignment horizontal="center"/>
      <protection locked="0"/>
    </xf>
    <xf numFmtId="0" fontId="0" fillId="7" borderId="24" xfId="0" applyFill="1" applyBorder="1" applyAlignment="1" applyProtection="1">
      <alignment horizontal="center" vertical="center"/>
      <protection locked="0"/>
    </xf>
    <xf numFmtId="0" fontId="0" fillId="7" borderId="30" xfId="0" applyFill="1" applyBorder="1" applyAlignment="1" applyProtection="1">
      <alignment horizontal="center" vertical="center"/>
      <protection locked="0"/>
    </xf>
    <xf numFmtId="164" fontId="0" fillId="7" borderId="12" xfId="1" applyNumberFormat="1" applyFont="1" applyFill="1" applyBorder="1" applyAlignment="1" applyProtection="1">
      <alignment horizontal="center"/>
      <protection locked="0"/>
    </xf>
    <xf numFmtId="164" fontId="0" fillId="7" borderId="13" xfId="1" applyNumberFormat="1" applyFont="1" applyFill="1" applyBorder="1" applyAlignment="1" applyProtection="1">
      <alignment horizontal="center"/>
      <protection locked="0"/>
    </xf>
    <xf numFmtId="164" fontId="0" fillId="7" borderId="8" xfId="1" applyNumberFormat="1" applyFont="1" applyFill="1" applyBorder="1" applyAlignment="1" applyProtection="1">
      <alignment horizontal="center"/>
      <protection locked="0"/>
    </xf>
    <xf numFmtId="164" fontId="0" fillId="7" borderId="9" xfId="1" applyNumberFormat="1" applyFont="1" applyFill="1" applyBorder="1" applyAlignment="1" applyProtection="1">
      <alignment horizontal="center"/>
      <protection locked="0"/>
    </xf>
    <xf numFmtId="0" fontId="0" fillId="7" borderId="29" xfId="0" applyFill="1" applyBorder="1" applyAlignment="1" applyProtection="1">
      <alignment horizontal="center"/>
      <protection locked="0"/>
    </xf>
    <xf numFmtId="0" fontId="0" fillId="7" borderId="20" xfId="0" applyFill="1" applyBorder="1" applyAlignment="1" applyProtection="1">
      <alignment horizontal="center"/>
      <protection locked="0"/>
    </xf>
    <xf numFmtId="0" fontId="0" fillId="7" borderId="25" xfId="0" applyFill="1" applyBorder="1" applyAlignment="1" applyProtection="1">
      <alignment horizontal="center" vertical="center"/>
      <protection locked="0"/>
    </xf>
    <xf numFmtId="164" fontId="0" fillId="7" borderId="4" xfId="1" applyNumberFormat="1" applyFont="1" applyFill="1" applyBorder="1" applyAlignment="1" applyProtection="1">
      <alignment horizontal="center"/>
      <protection locked="0"/>
    </xf>
    <xf numFmtId="164" fontId="0" fillId="7" borderId="5" xfId="1" applyNumberFormat="1" applyFont="1" applyFill="1" applyBorder="1" applyAlignment="1" applyProtection="1">
      <alignment horizontal="center"/>
      <protection locked="0"/>
    </xf>
    <xf numFmtId="9" fontId="0" fillId="7" borderId="29" xfId="2" applyFont="1" applyFill="1" applyBorder="1" applyAlignment="1" applyProtection="1">
      <alignment horizontal="center"/>
      <protection locked="0"/>
    </xf>
    <xf numFmtId="9" fontId="0" fillId="7" borderId="44" xfId="2" applyFont="1" applyFill="1" applyBorder="1" applyAlignment="1" applyProtection="1">
      <alignment horizontal="center"/>
      <protection locked="0"/>
    </xf>
    <xf numFmtId="9" fontId="0" fillId="7" borderId="21" xfId="2" applyFont="1" applyFill="1" applyBorder="1" applyAlignment="1" applyProtection="1">
      <alignment horizontal="center" vertical="center"/>
      <protection locked="0"/>
    </xf>
    <xf numFmtId="9" fontId="0" fillId="7" borderId="22" xfId="2" applyFont="1" applyFill="1" applyBorder="1" applyAlignment="1" applyProtection="1">
      <alignment horizontal="center" vertical="center"/>
      <protection locked="0"/>
    </xf>
    <xf numFmtId="9" fontId="0" fillId="7" borderId="19" xfId="2" applyFont="1" applyFill="1" applyBorder="1" applyAlignment="1" applyProtection="1">
      <alignment horizontal="center"/>
      <protection locked="0"/>
    </xf>
    <xf numFmtId="9" fontId="0" fillId="7" borderId="42" xfId="2" applyFont="1" applyFill="1" applyBorder="1" applyAlignment="1" applyProtection="1">
      <alignment horizontal="center"/>
      <protection locked="0"/>
    </xf>
    <xf numFmtId="9" fontId="0" fillId="7" borderId="46" xfId="2" applyFont="1" applyFill="1" applyBorder="1" applyAlignment="1" applyProtection="1">
      <alignment horizontal="center"/>
      <protection locked="0"/>
    </xf>
    <xf numFmtId="9" fontId="0" fillId="7" borderId="45" xfId="2" applyFont="1" applyFill="1" applyBorder="1" applyAlignment="1" applyProtection="1">
      <alignment horizontal="center" vertical="center"/>
      <protection locked="0"/>
    </xf>
    <xf numFmtId="9" fontId="0" fillId="7" borderId="52" xfId="2" applyFont="1" applyFill="1" applyBorder="1" applyAlignment="1" applyProtection="1">
      <alignment horizontal="center"/>
      <protection locked="0"/>
    </xf>
    <xf numFmtId="10" fontId="0" fillId="7" borderId="29" xfId="2" applyNumberFormat="1" applyFont="1" applyFill="1" applyBorder="1" applyAlignment="1" applyProtection="1">
      <alignment horizontal="center"/>
      <protection locked="0"/>
    </xf>
    <xf numFmtId="10" fontId="0" fillId="7" borderId="44" xfId="2" applyNumberFormat="1" applyFont="1" applyFill="1" applyBorder="1" applyAlignment="1" applyProtection="1">
      <alignment horizontal="center"/>
      <protection locked="0"/>
    </xf>
    <xf numFmtId="10" fontId="0" fillId="7" borderId="52" xfId="2" applyNumberFormat="1" applyFont="1" applyFill="1" applyBorder="1" applyAlignment="1" applyProtection="1">
      <alignment horizontal="center"/>
      <protection locked="0"/>
    </xf>
    <xf numFmtId="10" fontId="0" fillId="7" borderId="20" xfId="2" applyNumberFormat="1" applyFont="1" applyFill="1" applyBorder="1" applyAlignment="1" applyProtection="1">
      <alignment horizontal="center"/>
      <protection locked="0"/>
    </xf>
    <xf numFmtId="10" fontId="0" fillId="7" borderId="33" xfId="2" applyNumberFormat="1" applyFont="1" applyFill="1" applyBorder="1" applyAlignment="1" applyProtection="1">
      <alignment horizontal="center"/>
      <protection locked="0"/>
    </xf>
    <xf numFmtId="10" fontId="0" fillId="7" borderId="34" xfId="2" applyNumberFormat="1" applyFont="1" applyFill="1" applyBorder="1" applyAlignment="1" applyProtection="1">
      <alignment horizontal="center"/>
      <protection locked="0"/>
    </xf>
    <xf numFmtId="10" fontId="0" fillId="7" borderId="25" xfId="2" applyNumberFormat="1" applyFont="1" applyFill="1" applyBorder="1" applyAlignment="1" applyProtection="1">
      <alignment horizontal="center"/>
      <protection locked="0"/>
    </xf>
    <xf numFmtId="10" fontId="0" fillId="7" borderId="41" xfId="2" applyNumberFormat="1" applyFont="1" applyFill="1" applyBorder="1" applyAlignment="1" applyProtection="1">
      <alignment horizontal="center"/>
      <protection locked="0"/>
    </xf>
    <xf numFmtId="10" fontId="0" fillId="7" borderId="53" xfId="2" applyNumberFormat="1" applyFont="1" applyFill="1" applyBorder="1" applyAlignment="1" applyProtection="1">
      <alignment horizontal="center"/>
      <protection locked="0"/>
    </xf>
    <xf numFmtId="10" fontId="0" fillId="7" borderId="19" xfId="2" applyNumberFormat="1" applyFont="1" applyFill="1" applyBorder="1" applyAlignment="1" applyProtection="1">
      <alignment horizontal="center"/>
      <protection locked="0"/>
    </xf>
    <xf numFmtId="10" fontId="0" fillId="7" borderId="42" xfId="2" applyNumberFormat="1" applyFont="1" applyFill="1" applyBorder="1" applyAlignment="1" applyProtection="1">
      <alignment horizontal="center"/>
      <protection locked="0"/>
    </xf>
    <xf numFmtId="10" fontId="0" fillId="7" borderId="46" xfId="2" applyNumberFormat="1" applyFont="1" applyFill="1" applyBorder="1" applyAlignment="1" applyProtection="1">
      <alignment horizontal="center"/>
      <protection locked="0"/>
    </xf>
    <xf numFmtId="10" fontId="0" fillId="7" borderId="21" xfId="2" applyNumberFormat="1" applyFont="1" applyFill="1" applyBorder="1" applyAlignment="1" applyProtection="1">
      <alignment horizontal="center"/>
      <protection locked="0"/>
    </xf>
    <xf numFmtId="10" fontId="0" fillId="7" borderId="22" xfId="2" applyNumberFormat="1" applyFont="1" applyFill="1" applyBorder="1" applyAlignment="1" applyProtection="1">
      <alignment horizontal="center"/>
      <protection locked="0"/>
    </xf>
    <xf numFmtId="10" fontId="0" fillId="7" borderId="45" xfId="2" applyNumberFormat="1" applyFont="1" applyFill="1" applyBorder="1" applyAlignment="1" applyProtection="1">
      <alignment horizontal="center"/>
      <protection locked="0"/>
    </xf>
  </cellXfs>
  <cellStyles count="5">
    <cellStyle name="Comma" xfId="1" builtinId="3"/>
    <cellStyle name="Hyperlink" xfId="4" builtinId="8"/>
    <cellStyle name="Normal" xfId="0" builtinId="0"/>
    <cellStyle name="Note" xfId="3" builtinId="10"/>
    <cellStyle name="Percent" xfId="2" builtinId="5"/>
  </cellStyles>
  <dxfs count="1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E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2638425</xdr:colOff>
      <xdr:row>8</xdr:row>
      <xdr:rowOff>171450</xdr:rowOff>
    </xdr:from>
    <xdr:ext cx="184731" cy="264560"/>
    <xdr:sp macro="" textlink="">
      <xdr:nvSpPr>
        <xdr:cNvPr id="2" name="TextBox 1">
          <a:extLst>
            <a:ext uri="{FF2B5EF4-FFF2-40B4-BE49-F238E27FC236}">
              <a16:creationId xmlns:a16="http://schemas.microsoft.com/office/drawing/2014/main" id="{99787D45-DB7B-49A1-A09C-E45E53696039}"/>
            </a:ext>
          </a:extLst>
        </xdr:cNvPr>
        <xdr:cNvSpPr txBox="1"/>
      </xdr:nvSpPr>
      <xdr:spPr>
        <a:xfrm>
          <a:off x="3200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2</xdr:row>
      <xdr:rowOff>123825</xdr:rowOff>
    </xdr:from>
    <xdr:to>
      <xdr:col>12</xdr:col>
      <xdr:colOff>93345</xdr:colOff>
      <xdr:row>35</xdr:row>
      <xdr:rowOff>131445</xdr:rowOff>
    </xdr:to>
    <xdr:pic>
      <xdr:nvPicPr>
        <xdr:cNvPr id="2" name="Picture 1">
          <a:extLst>
            <a:ext uri="{FF2B5EF4-FFF2-40B4-BE49-F238E27FC236}">
              <a16:creationId xmlns:a16="http://schemas.microsoft.com/office/drawing/2014/main" id="{8F6BF1A9-85F3-48B4-B848-4CE6E8ADE95B}"/>
            </a:ext>
          </a:extLst>
        </xdr:cNvPr>
        <xdr:cNvPicPr>
          <a:picLocks noChangeAspect="1"/>
        </xdr:cNvPicPr>
      </xdr:nvPicPr>
      <xdr:blipFill rotWithShape="1">
        <a:blip xmlns:r="http://schemas.openxmlformats.org/officeDocument/2006/relationships" r:embed="rId1"/>
        <a:srcRect l="28650" t="23455" r="32117" b="16145"/>
        <a:stretch/>
      </xdr:blipFill>
      <xdr:spPr>
        <a:xfrm>
          <a:off x="1466850" y="2295525"/>
          <a:ext cx="7170420" cy="5983605"/>
        </a:xfrm>
        <a:prstGeom prst="rect">
          <a:avLst/>
        </a:prstGeom>
      </xdr:spPr>
    </xdr:pic>
    <xdr:clientData/>
  </xdr:twoCellAnchor>
  <xdr:twoCellAnchor editAs="oneCell">
    <xdr:from>
      <xdr:col>0</xdr:col>
      <xdr:colOff>224790</xdr:colOff>
      <xdr:row>36</xdr:row>
      <xdr:rowOff>40005</xdr:rowOff>
    </xdr:from>
    <xdr:to>
      <xdr:col>12</xdr:col>
      <xdr:colOff>134736</xdr:colOff>
      <xdr:row>91</xdr:row>
      <xdr:rowOff>75770</xdr:rowOff>
    </xdr:to>
    <xdr:pic>
      <xdr:nvPicPr>
        <xdr:cNvPr id="3" name="Picture 2">
          <a:extLst>
            <a:ext uri="{FF2B5EF4-FFF2-40B4-BE49-F238E27FC236}">
              <a16:creationId xmlns:a16="http://schemas.microsoft.com/office/drawing/2014/main" id="{2D03A813-477A-4788-B892-2841D39E27B4}"/>
            </a:ext>
          </a:extLst>
        </xdr:cNvPr>
        <xdr:cNvPicPr>
          <a:picLocks noChangeAspect="1"/>
        </xdr:cNvPicPr>
      </xdr:nvPicPr>
      <xdr:blipFill rotWithShape="1">
        <a:blip xmlns:r="http://schemas.openxmlformats.org/officeDocument/2006/relationships" r:embed="rId2"/>
        <a:srcRect l="32504" t="19226" r="37232" b="3833"/>
        <a:stretch/>
      </xdr:blipFill>
      <xdr:spPr>
        <a:xfrm>
          <a:off x="1437063" y="8006369"/>
          <a:ext cx="7187392" cy="9560765"/>
        </a:xfrm>
        <a:prstGeom prst="rect">
          <a:avLst/>
        </a:prstGeom>
      </xdr:spPr>
    </xdr:pic>
    <xdr:clientData/>
  </xdr:twoCellAnchor>
  <xdr:twoCellAnchor editAs="oneCell">
    <xdr:from>
      <xdr:col>0</xdr:col>
      <xdr:colOff>217515</xdr:colOff>
      <xdr:row>91</xdr:row>
      <xdr:rowOff>155863</xdr:rowOff>
    </xdr:from>
    <xdr:to>
      <xdr:col>12</xdr:col>
      <xdr:colOff>134736</xdr:colOff>
      <xdr:row>150</xdr:row>
      <xdr:rowOff>20838</xdr:rowOff>
    </xdr:to>
    <xdr:pic>
      <xdr:nvPicPr>
        <xdr:cNvPr id="4" name="Picture 3">
          <a:extLst>
            <a:ext uri="{FF2B5EF4-FFF2-40B4-BE49-F238E27FC236}">
              <a16:creationId xmlns:a16="http://schemas.microsoft.com/office/drawing/2014/main" id="{A1558417-AD4F-4C0A-8506-87858697E6E4}"/>
            </a:ext>
          </a:extLst>
        </xdr:cNvPr>
        <xdr:cNvPicPr>
          <a:picLocks noChangeAspect="1"/>
        </xdr:cNvPicPr>
      </xdr:nvPicPr>
      <xdr:blipFill rotWithShape="1">
        <a:blip xmlns:r="http://schemas.openxmlformats.org/officeDocument/2006/relationships" r:embed="rId3"/>
        <a:srcRect l="37039" t="33402" r="40496" b="8351"/>
        <a:stretch/>
      </xdr:blipFill>
      <xdr:spPr>
        <a:xfrm>
          <a:off x="1429788" y="17647227"/>
          <a:ext cx="7194667" cy="10078893"/>
        </a:xfrm>
        <a:prstGeom prst="rect">
          <a:avLst/>
        </a:prstGeom>
      </xdr:spPr>
    </xdr:pic>
    <xdr:clientData/>
  </xdr:twoCellAnchor>
  <xdr:twoCellAnchor editAs="oneCell">
    <xdr:from>
      <xdr:col>0</xdr:col>
      <xdr:colOff>265488</xdr:colOff>
      <xdr:row>151</xdr:row>
      <xdr:rowOff>38445</xdr:rowOff>
    </xdr:from>
    <xdr:to>
      <xdr:col>11</xdr:col>
      <xdr:colOff>536863</xdr:colOff>
      <xdr:row>205</xdr:row>
      <xdr:rowOff>133101</xdr:rowOff>
    </xdr:to>
    <xdr:pic>
      <xdr:nvPicPr>
        <xdr:cNvPr id="5" name="Picture 4">
          <a:extLst>
            <a:ext uri="{FF2B5EF4-FFF2-40B4-BE49-F238E27FC236}">
              <a16:creationId xmlns:a16="http://schemas.microsoft.com/office/drawing/2014/main" id="{32D92725-6FF3-4EDE-B419-73647528063C}"/>
            </a:ext>
          </a:extLst>
        </xdr:cNvPr>
        <xdr:cNvPicPr>
          <a:picLocks noChangeAspect="1"/>
        </xdr:cNvPicPr>
      </xdr:nvPicPr>
      <xdr:blipFill rotWithShape="1">
        <a:blip xmlns:r="http://schemas.openxmlformats.org/officeDocument/2006/relationships" r:embed="rId4"/>
        <a:srcRect l="36954" t="31654" r="40037" b="10428"/>
        <a:stretch/>
      </xdr:blipFill>
      <xdr:spPr>
        <a:xfrm>
          <a:off x="1477761" y="27920718"/>
          <a:ext cx="6938875" cy="94559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3</xdr:row>
      <xdr:rowOff>57150</xdr:rowOff>
    </xdr:from>
    <xdr:to>
      <xdr:col>16</xdr:col>
      <xdr:colOff>360475</xdr:colOff>
      <xdr:row>40</xdr:row>
      <xdr:rowOff>184264</xdr:rowOff>
    </xdr:to>
    <xdr:pic>
      <xdr:nvPicPr>
        <xdr:cNvPr id="3" name="Picture 2">
          <a:extLst>
            <a:ext uri="{FF2B5EF4-FFF2-40B4-BE49-F238E27FC236}">
              <a16:creationId xmlns:a16="http://schemas.microsoft.com/office/drawing/2014/main" id="{390E1453-B96B-4F70-8413-45BE0D9F02F1}"/>
            </a:ext>
          </a:extLst>
        </xdr:cNvPr>
        <xdr:cNvPicPr>
          <a:picLocks noChangeAspect="1"/>
        </xdr:cNvPicPr>
      </xdr:nvPicPr>
      <xdr:blipFill>
        <a:blip xmlns:r="http://schemas.openxmlformats.org/officeDocument/2006/relationships" r:embed="rId1"/>
        <a:stretch>
          <a:fillRect/>
        </a:stretch>
      </xdr:blipFill>
      <xdr:spPr>
        <a:xfrm>
          <a:off x="762000" y="628650"/>
          <a:ext cx="9352075" cy="7175614"/>
        </a:xfrm>
        <a:prstGeom prst="rect">
          <a:avLst/>
        </a:prstGeom>
      </xdr:spPr>
    </xdr:pic>
    <xdr:clientData/>
  </xdr:twoCellAnchor>
  <xdr:twoCellAnchor editAs="oneCell">
    <xdr:from>
      <xdr:col>1</xdr:col>
      <xdr:colOff>171450</xdr:colOff>
      <xdr:row>41</xdr:row>
      <xdr:rowOff>38100</xdr:rowOff>
    </xdr:from>
    <xdr:to>
      <xdr:col>16</xdr:col>
      <xdr:colOff>202725</xdr:colOff>
      <xdr:row>78</xdr:row>
      <xdr:rowOff>104249</xdr:rowOff>
    </xdr:to>
    <xdr:pic>
      <xdr:nvPicPr>
        <xdr:cNvPr id="5" name="Picture 4">
          <a:extLst>
            <a:ext uri="{FF2B5EF4-FFF2-40B4-BE49-F238E27FC236}">
              <a16:creationId xmlns:a16="http://schemas.microsoft.com/office/drawing/2014/main" id="{BD7C729F-10C1-4A70-8797-01EE33ABA893}"/>
            </a:ext>
          </a:extLst>
        </xdr:cNvPr>
        <xdr:cNvPicPr>
          <a:picLocks noChangeAspect="1"/>
        </xdr:cNvPicPr>
      </xdr:nvPicPr>
      <xdr:blipFill>
        <a:blip xmlns:r="http://schemas.openxmlformats.org/officeDocument/2006/relationships" r:embed="rId2"/>
        <a:stretch>
          <a:fillRect/>
        </a:stretch>
      </xdr:blipFill>
      <xdr:spPr>
        <a:xfrm>
          <a:off x="781050" y="7848600"/>
          <a:ext cx="9175275" cy="7114649"/>
        </a:xfrm>
        <a:prstGeom prst="rect">
          <a:avLst/>
        </a:prstGeom>
      </xdr:spPr>
    </xdr:pic>
    <xdr:clientData/>
  </xdr:twoCellAnchor>
  <xdr:twoCellAnchor editAs="oneCell">
    <xdr:from>
      <xdr:col>1</xdr:col>
      <xdr:colOff>180975</xdr:colOff>
      <xdr:row>78</xdr:row>
      <xdr:rowOff>171450</xdr:rowOff>
    </xdr:from>
    <xdr:to>
      <xdr:col>16</xdr:col>
      <xdr:colOff>279312</xdr:colOff>
      <xdr:row>116</xdr:row>
      <xdr:rowOff>65388</xdr:rowOff>
    </xdr:to>
    <xdr:pic>
      <xdr:nvPicPr>
        <xdr:cNvPr id="7" name="Picture 6">
          <a:extLst>
            <a:ext uri="{FF2B5EF4-FFF2-40B4-BE49-F238E27FC236}">
              <a16:creationId xmlns:a16="http://schemas.microsoft.com/office/drawing/2014/main" id="{D8655AC9-B747-41BF-8349-1994892EF614}"/>
            </a:ext>
          </a:extLst>
        </xdr:cNvPr>
        <xdr:cNvPicPr>
          <a:picLocks noChangeAspect="1"/>
        </xdr:cNvPicPr>
      </xdr:nvPicPr>
      <xdr:blipFill>
        <a:blip xmlns:r="http://schemas.openxmlformats.org/officeDocument/2006/relationships" r:embed="rId3"/>
        <a:stretch>
          <a:fillRect/>
        </a:stretch>
      </xdr:blipFill>
      <xdr:spPr>
        <a:xfrm>
          <a:off x="790575" y="15030450"/>
          <a:ext cx="9242337" cy="713293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fdotwww.blob.core.windows.net/sitefinity/docs/default-source/environment/pubs/final-practitioners-handbook---december-2018-version.pdf?sfvrsn=95bb91d6_2"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fdotwww.blob.core.windows.net/sitefinity/docs/default-source/planning/systems/systems-management/document-repository/qlos/fdot_qlos_handbook_2023.pdf?sfvrsn=61af10e3_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89B61-972E-45B9-823E-DDBF0FD6B361}">
  <sheetPr>
    <tabColor rgb="FFFFFF00"/>
  </sheetPr>
  <dimension ref="A1:B10"/>
  <sheetViews>
    <sheetView tabSelected="1" workbookViewId="0">
      <selection activeCell="B7" sqref="B7"/>
    </sheetView>
  </sheetViews>
  <sheetFormatPr defaultRowHeight="15" x14ac:dyDescent="0.25"/>
  <cols>
    <col min="1" max="1" width="20.7109375" customWidth="1"/>
    <col min="2" max="2" width="169.28515625" bestFit="1" customWidth="1"/>
  </cols>
  <sheetData>
    <row r="1" spans="1:2" x14ac:dyDescent="0.25">
      <c r="A1" t="s">
        <v>93</v>
      </c>
    </row>
    <row r="3" spans="1:2" ht="45" x14ac:dyDescent="0.25">
      <c r="B3" s="103" t="s">
        <v>91</v>
      </c>
    </row>
    <row r="4" spans="1:2" ht="30" x14ac:dyDescent="0.25">
      <c r="B4" s="103" t="s">
        <v>89</v>
      </c>
    </row>
    <row r="5" spans="1:2" ht="30" x14ac:dyDescent="0.25">
      <c r="B5" s="103" t="s">
        <v>81</v>
      </c>
    </row>
    <row r="6" spans="1:2" x14ac:dyDescent="0.25">
      <c r="B6" t="s">
        <v>94</v>
      </c>
    </row>
    <row r="7" spans="1:2" ht="30" x14ac:dyDescent="0.25">
      <c r="B7" s="103" t="s">
        <v>90</v>
      </c>
    </row>
    <row r="9" spans="1:2" x14ac:dyDescent="0.25">
      <c r="A9" s="84" t="s">
        <v>79</v>
      </c>
    </row>
    <row r="10" spans="1:2" x14ac:dyDescent="0.25">
      <c r="A10" s="84" t="s">
        <v>80</v>
      </c>
    </row>
  </sheetData>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79D15-4EDA-4620-B066-75EB91678868}">
  <sheetPr>
    <tabColor rgb="FF00B050"/>
  </sheetPr>
  <dimension ref="A1:N49"/>
  <sheetViews>
    <sheetView zoomScale="130" zoomScaleNormal="130" workbookViewId="0">
      <selection activeCell="A40" sqref="A40:N48"/>
    </sheetView>
  </sheetViews>
  <sheetFormatPr defaultColWidth="9.140625" defaultRowHeight="15" x14ac:dyDescent="0.25"/>
  <cols>
    <col min="1" max="1" width="42.85546875" style="24" customWidth="1"/>
    <col min="2" max="2" width="6.85546875" style="24" customWidth="1"/>
    <col min="3" max="3" width="9" style="24" customWidth="1"/>
    <col min="4" max="4" width="8" style="24" customWidth="1"/>
    <col min="5" max="6" width="9" style="24" customWidth="1"/>
    <col min="7" max="7" width="8.7109375" style="24" bestFit="1" customWidth="1"/>
    <col min="8" max="8" width="6.140625" style="24" customWidth="1"/>
    <col min="9" max="9" width="7.140625" style="24" customWidth="1"/>
    <col min="10" max="10" width="6.5703125" style="24" customWidth="1"/>
    <col min="11" max="11" width="9" style="24" customWidth="1"/>
    <col min="12" max="12" width="7.85546875" style="24" customWidth="1"/>
    <col min="13" max="13" width="5.140625" style="24" customWidth="1"/>
    <col min="14" max="14" width="10" style="24" customWidth="1"/>
    <col min="15" max="16384" width="9.140625" style="24"/>
  </cols>
  <sheetData>
    <row r="1" spans="1:14" ht="30.6" customHeight="1" thickBot="1" x14ac:dyDescent="0.3">
      <c r="A1" s="128" t="s">
        <v>92</v>
      </c>
      <c r="B1" s="128"/>
      <c r="C1" s="128"/>
      <c r="D1" s="128"/>
      <c r="E1" s="128"/>
      <c r="F1" s="128"/>
      <c r="G1" s="128"/>
      <c r="H1" s="128"/>
      <c r="I1" s="128"/>
      <c r="J1" s="128"/>
      <c r="K1" s="128"/>
      <c r="L1" s="128"/>
      <c r="M1" s="128"/>
      <c r="N1" s="128"/>
    </row>
    <row r="2" spans="1:14" ht="9" customHeight="1" x14ac:dyDescent="0.25">
      <c r="A2" s="129" t="s">
        <v>44</v>
      </c>
      <c r="B2" s="130"/>
      <c r="C2" s="130"/>
      <c r="D2" s="130"/>
      <c r="E2" s="130"/>
      <c r="F2" s="130"/>
      <c r="G2" s="130"/>
      <c r="H2" s="130"/>
      <c r="I2" s="130"/>
      <c r="J2" s="130"/>
      <c r="K2" s="130"/>
      <c r="L2" s="130"/>
      <c r="M2" s="130"/>
      <c r="N2" s="131"/>
    </row>
    <row r="3" spans="1:14" ht="27" customHeight="1" x14ac:dyDescent="0.25">
      <c r="A3" s="118" t="s">
        <v>45</v>
      </c>
      <c r="B3" s="113" t="s">
        <v>46</v>
      </c>
      <c r="C3" s="113" t="s">
        <v>47</v>
      </c>
      <c r="D3" s="113" t="s">
        <v>48</v>
      </c>
      <c r="E3" s="114" t="s">
        <v>49</v>
      </c>
      <c r="F3" s="114" t="s">
        <v>50</v>
      </c>
      <c r="G3" s="115" t="s">
        <v>51</v>
      </c>
      <c r="H3" s="115" t="s">
        <v>52</v>
      </c>
      <c r="I3" s="115" t="s">
        <v>53</v>
      </c>
      <c r="J3" s="115" t="s">
        <v>54</v>
      </c>
      <c r="K3" s="114" t="s">
        <v>55</v>
      </c>
      <c r="L3" s="116" t="s">
        <v>56</v>
      </c>
      <c r="M3" s="116" t="s">
        <v>57</v>
      </c>
      <c r="N3" s="117" t="s">
        <v>58</v>
      </c>
    </row>
    <row r="4" spans="1:14" ht="9" customHeight="1" x14ac:dyDescent="0.25">
      <c r="A4" s="119" t="s">
        <v>70</v>
      </c>
      <c r="B4" s="120"/>
      <c r="C4" s="120"/>
      <c r="D4" s="120"/>
      <c r="E4" s="120"/>
      <c r="F4" s="120"/>
      <c r="G4" s="120"/>
      <c r="H4" s="120"/>
      <c r="I4" s="120"/>
      <c r="J4" s="120"/>
      <c r="K4" s="120"/>
      <c r="L4" s="120"/>
      <c r="M4" s="120"/>
      <c r="N4" s="121"/>
    </row>
    <row r="5" spans="1:14" x14ac:dyDescent="0.25">
      <c r="A5" s="85"/>
      <c r="B5" s="28"/>
      <c r="C5" s="29"/>
      <c r="D5" s="29"/>
      <c r="E5" s="29"/>
      <c r="F5" s="29"/>
      <c r="G5" s="74"/>
      <c r="H5" s="74"/>
      <c r="I5" s="74"/>
      <c r="J5" s="75"/>
      <c r="K5" s="30"/>
      <c r="L5" s="75"/>
      <c r="M5" s="75"/>
      <c r="N5" s="86"/>
    </row>
    <row r="6" spans="1:14" ht="9" customHeight="1" x14ac:dyDescent="0.25">
      <c r="A6" s="119" t="s">
        <v>70</v>
      </c>
      <c r="B6" s="120"/>
      <c r="C6" s="120"/>
      <c r="D6" s="120"/>
      <c r="E6" s="120"/>
      <c r="F6" s="120"/>
      <c r="G6" s="120"/>
      <c r="H6" s="120"/>
      <c r="I6" s="120"/>
      <c r="J6" s="120"/>
      <c r="K6" s="120"/>
      <c r="L6" s="120"/>
      <c r="M6" s="120"/>
      <c r="N6" s="121"/>
    </row>
    <row r="7" spans="1:14" x14ac:dyDescent="0.25">
      <c r="A7" s="87"/>
      <c r="B7" s="31"/>
      <c r="C7" s="32"/>
      <c r="D7" s="32"/>
      <c r="E7" s="32"/>
      <c r="F7" s="33"/>
      <c r="G7" s="76"/>
      <c r="H7" s="76"/>
      <c r="I7" s="76"/>
      <c r="J7" s="76"/>
      <c r="K7" s="33"/>
      <c r="L7" s="76"/>
      <c r="M7" s="76"/>
      <c r="N7" s="88"/>
    </row>
    <row r="8" spans="1:14" ht="9" customHeight="1" x14ac:dyDescent="0.25">
      <c r="A8" s="125" t="s">
        <v>59</v>
      </c>
      <c r="B8" s="126"/>
      <c r="C8" s="126"/>
      <c r="D8" s="126"/>
      <c r="E8" s="126"/>
      <c r="F8" s="126"/>
      <c r="G8" s="126"/>
      <c r="H8" s="126"/>
      <c r="I8" s="126"/>
      <c r="J8" s="126"/>
      <c r="K8" s="126"/>
      <c r="L8" s="126"/>
      <c r="M8" s="126"/>
      <c r="N8" s="127"/>
    </row>
    <row r="9" spans="1:14" ht="27" customHeight="1" x14ac:dyDescent="0.25">
      <c r="A9" s="118" t="s">
        <v>60</v>
      </c>
      <c r="B9" s="113" t="s">
        <v>46</v>
      </c>
      <c r="C9" s="113" t="s">
        <v>61</v>
      </c>
      <c r="D9" s="113" t="s">
        <v>62</v>
      </c>
      <c r="E9" s="114" t="s">
        <v>49</v>
      </c>
      <c r="F9" s="114" t="s">
        <v>50</v>
      </c>
      <c r="G9" s="115" t="s">
        <v>51</v>
      </c>
      <c r="H9" s="115" t="s">
        <v>52</v>
      </c>
      <c r="I9" s="115" t="s">
        <v>53</v>
      </c>
      <c r="J9" s="115" t="s">
        <v>54</v>
      </c>
      <c r="K9" s="114" t="s">
        <v>55</v>
      </c>
      <c r="L9" s="116" t="s">
        <v>56</v>
      </c>
      <c r="M9" s="116" t="s">
        <v>57</v>
      </c>
      <c r="N9" s="117" t="s">
        <v>63</v>
      </c>
    </row>
    <row r="10" spans="1:14" ht="9" customHeight="1" x14ac:dyDescent="0.25">
      <c r="A10" s="119" t="s">
        <v>70</v>
      </c>
      <c r="B10" s="120"/>
      <c r="C10" s="120"/>
      <c r="D10" s="120"/>
      <c r="E10" s="120"/>
      <c r="F10" s="120"/>
      <c r="G10" s="120"/>
      <c r="H10" s="120"/>
      <c r="I10" s="120"/>
      <c r="J10" s="120"/>
      <c r="K10" s="120"/>
      <c r="L10" s="120"/>
      <c r="M10" s="120"/>
      <c r="N10" s="121"/>
    </row>
    <row r="11" spans="1:14" ht="9" customHeight="1" x14ac:dyDescent="0.25">
      <c r="A11" s="89" t="s">
        <v>64</v>
      </c>
      <c r="B11" s="25"/>
      <c r="C11" s="26"/>
      <c r="D11" s="26"/>
      <c r="E11" s="25"/>
      <c r="F11" s="26"/>
      <c r="G11" s="77"/>
      <c r="H11" s="77"/>
      <c r="I11" s="77"/>
      <c r="J11" s="78"/>
      <c r="K11" s="27"/>
      <c r="L11" s="78"/>
      <c r="M11" s="78"/>
      <c r="N11" s="90"/>
    </row>
    <row r="12" spans="1:14" ht="9" customHeight="1" x14ac:dyDescent="0.25">
      <c r="A12" s="85" t="s">
        <v>65</v>
      </c>
      <c r="B12" s="28"/>
      <c r="C12" s="29"/>
      <c r="D12" s="29"/>
      <c r="E12" s="28"/>
      <c r="F12" s="29"/>
      <c r="G12" s="74"/>
      <c r="H12" s="74"/>
      <c r="I12" s="74"/>
      <c r="J12" s="75"/>
      <c r="K12" s="30"/>
      <c r="L12" s="75"/>
      <c r="M12" s="75"/>
      <c r="N12" s="86"/>
    </row>
    <row r="13" spans="1:14" ht="9" customHeight="1" x14ac:dyDescent="0.25">
      <c r="A13" s="91" t="s">
        <v>72</v>
      </c>
      <c r="B13" s="28"/>
      <c r="C13" s="29"/>
      <c r="D13" s="29"/>
      <c r="E13" s="28"/>
      <c r="F13" s="29"/>
      <c r="G13" s="74"/>
      <c r="H13" s="74"/>
      <c r="I13" s="74"/>
      <c r="J13" s="75"/>
      <c r="K13" s="30"/>
      <c r="L13" s="75"/>
      <c r="M13" s="75"/>
      <c r="N13" s="86"/>
    </row>
    <row r="14" spans="1:14" ht="9" customHeight="1" x14ac:dyDescent="0.25">
      <c r="A14" s="87" t="s">
        <v>67</v>
      </c>
      <c r="B14" s="34"/>
      <c r="C14" s="35"/>
      <c r="D14" s="35"/>
      <c r="E14" s="34"/>
      <c r="F14" s="35"/>
      <c r="G14" s="79"/>
      <c r="H14" s="79"/>
      <c r="I14" s="79"/>
      <c r="J14" s="80"/>
      <c r="K14" s="36"/>
      <c r="L14" s="80"/>
      <c r="M14" s="80"/>
      <c r="N14" s="92"/>
    </row>
    <row r="15" spans="1:14" ht="9" customHeight="1" x14ac:dyDescent="0.25">
      <c r="A15" s="119" t="s">
        <v>70</v>
      </c>
      <c r="B15" s="120"/>
      <c r="C15" s="120"/>
      <c r="D15" s="120"/>
      <c r="E15" s="120"/>
      <c r="F15" s="120"/>
      <c r="G15" s="120"/>
      <c r="H15" s="120"/>
      <c r="I15" s="120"/>
      <c r="J15" s="120"/>
      <c r="K15" s="120"/>
      <c r="L15" s="120"/>
      <c r="M15" s="120"/>
      <c r="N15" s="121"/>
    </row>
    <row r="16" spans="1:14" ht="9" customHeight="1" x14ac:dyDescent="0.25">
      <c r="A16" s="89" t="s">
        <v>64</v>
      </c>
      <c r="B16" s="25"/>
      <c r="C16" s="26"/>
      <c r="D16" s="26"/>
      <c r="E16" s="25"/>
      <c r="F16" s="26"/>
      <c r="G16" s="77"/>
      <c r="H16" s="77"/>
      <c r="I16" s="77"/>
      <c r="J16" s="78"/>
      <c r="K16" s="27"/>
      <c r="L16" s="78"/>
      <c r="M16" s="78"/>
      <c r="N16" s="90"/>
    </row>
    <row r="17" spans="1:14" ht="9" customHeight="1" x14ac:dyDescent="0.25">
      <c r="A17" s="85" t="s">
        <v>65</v>
      </c>
      <c r="B17" s="28"/>
      <c r="C17" s="29"/>
      <c r="D17" s="29"/>
      <c r="E17" s="28"/>
      <c r="F17" s="29"/>
      <c r="G17" s="74"/>
      <c r="H17" s="74"/>
      <c r="I17" s="74"/>
      <c r="J17" s="75"/>
      <c r="K17" s="30"/>
      <c r="L17" s="75"/>
      <c r="M17" s="75"/>
      <c r="N17" s="86"/>
    </row>
    <row r="18" spans="1:14" ht="9" customHeight="1" x14ac:dyDescent="0.25">
      <c r="A18" s="85" t="s">
        <v>66</v>
      </c>
      <c r="B18" s="28"/>
      <c r="C18" s="29"/>
      <c r="D18" s="29"/>
      <c r="E18" s="28"/>
      <c r="F18" s="29"/>
      <c r="G18" s="74"/>
      <c r="H18" s="74"/>
      <c r="I18" s="74"/>
      <c r="J18" s="75"/>
      <c r="K18" s="30"/>
      <c r="L18" s="75"/>
      <c r="M18" s="75"/>
      <c r="N18" s="86"/>
    </row>
    <row r="19" spans="1:14" ht="9" customHeight="1" x14ac:dyDescent="0.25">
      <c r="A19" s="87" t="s">
        <v>67</v>
      </c>
      <c r="B19" s="34"/>
      <c r="C19" s="35"/>
      <c r="D19" s="35"/>
      <c r="E19" s="34"/>
      <c r="F19" s="35"/>
      <c r="G19" s="79"/>
      <c r="H19" s="79"/>
      <c r="I19" s="79"/>
      <c r="J19" s="80"/>
      <c r="K19" s="36"/>
      <c r="L19" s="80"/>
      <c r="M19" s="80"/>
      <c r="N19" s="92"/>
    </row>
    <row r="20" spans="1:14" ht="9" customHeight="1" x14ac:dyDescent="0.25">
      <c r="A20" s="119" t="s">
        <v>70</v>
      </c>
      <c r="B20" s="120"/>
      <c r="C20" s="120"/>
      <c r="D20" s="120"/>
      <c r="E20" s="120"/>
      <c r="F20" s="120"/>
      <c r="G20" s="120"/>
      <c r="H20" s="120"/>
      <c r="I20" s="120"/>
      <c r="J20" s="120"/>
      <c r="K20" s="120"/>
      <c r="L20" s="120"/>
      <c r="M20" s="120"/>
      <c r="N20" s="121"/>
    </row>
    <row r="21" spans="1:14" ht="9" customHeight="1" x14ac:dyDescent="0.25">
      <c r="A21" s="89" t="s">
        <v>64</v>
      </c>
      <c r="B21" s="25"/>
      <c r="C21" s="26"/>
      <c r="D21" s="26"/>
      <c r="E21" s="25"/>
      <c r="F21" s="26"/>
      <c r="G21" s="77"/>
      <c r="H21" s="77"/>
      <c r="I21" s="77"/>
      <c r="J21" s="78"/>
      <c r="K21" s="27"/>
      <c r="L21" s="78"/>
      <c r="M21" s="78"/>
      <c r="N21" s="90"/>
    </row>
    <row r="22" spans="1:14" ht="9" customHeight="1" x14ac:dyDescent="0.25">
      <c r="A22" s="85" t="s">
        <v>65</v>
      </c>
      <c r="B22" s="28"/>
      <c r="C22" s="29"/>
      <c r="D22" s="29"/>
      <c r="E22" s="28"/>
      <c r="F22" s="29"/>
      <c r="G22" s="74"/>
      <c r="H22" s="74"/>
      <c r="I22" s="74"/>
      <c r="J22" s="75"/>
      <c r="K22" s="30"/>
      <c r="L22" s="75"/>
      <c r="M22" s="75"/>
      <c r="N22" s="86"/>
    </row>
    <row r="23" spans="1:14" ht="9" customHeight="1" x14ac:dyDescent="0.25">
      <c r="A23" s="85" t="s">
        <v>66</v>
      </c>
      <c r="B23" s="28"/>
      <c r="C23" s="29"/>
      <c r="D23" s="29"/>
      <c r="E23" s="28"/>
      <c r="F23" s="29"/>
      <c r="G23" s="74"/>
      <c r="H23" s="74"/>
      <c r="I23" s="74"/>
      <c r="J23" s="75"/>
      <c r="K23" s="30"/>
      <c r="L23" s="75"/>
      <c r="M23" s="75"/>
      <c r="N23" s="86"/>
    </row>
    <row r="24" spans="1:14" ht="9" customHeight="1" x14ac:dyDescent="0.25">
      <c r="A24" s="87" t="s">
        <v>67</v>
      </c>
      <c r="B24" s="34"/>
      <c r="C24" s="35"/>
      <c r="D24" s="35"/>
      <c r="E24" s="34"/>
      <c r="F24" s="35"/>
      <c r="G24" s="79"/>
      <c r="H24" s="79"/>
      <c r="I24" s="79"/>
      <c r="J24" s="80"/>
      <c r="K24" s="36"/>
      <c r="L24" s="80"/>
      <c r="M24" s="80"/>
      <c r="N24" s="92"/>
    </row>
    <row r="25" spans="1:14" ht="9" customHeight="1" x14ac:dyDescent="0.25">
      <c r="A25" s="125" t="s">
        <v>68</v>
      </c>
      <c r="B25" s="126"/>
      <c r="C25" s="126"/>
      <c r="D25" s="126"/>
      <c r="E25" s="126"/>
      <c r="F25" s="126"/>
      <c r="G25" s="126"/>
      <c r="H25" s="126"/>
      <c r="I25" s="126"/>
      <c r="J25" s="126"/>
      <c r="K25" s="126"/>
      <c r="L25" s="126"/>
      <c r="M25" s="126"/>
      <c r="N25" s="127"/>
    </row>
    <row r="26" spans="1:14" ht="27" customHeight="1" x14ac:dyDescent="0.25">
      <c r="A26" s="118" t="s">
        <v>69</v>
      </c>
      <c r="B26" s="113" t="s">
        <v>46</v>
      </c>
      <c r="C26" s="113" t="s">
        <v>47</v>
      </c>
      <c r="D26" s="113" t="s">
        <v>48</v>
      </c>
      <c r="E26" s="114" t="s">
        <v>49</v>
      </c>
      <c r="F26" s="114" t="s">
        <v>50</v>
      </c>
      <c r="G26" s="115" t="s">
        <v>51</v>
      </c>
      <c r="H26" s="115" t="s">
        <v>52</v>
      </c>
      <c r="I26" s="115" t="s">
        <v>53</v>
      </c>
      <c r="J26" s="115" t="s">
        <v>54</v>
      </c>
      <c r="K26" s="114" t="s">
        <v>55</v>
      </c>
      <c r="L26" s="116" t="s">
        <v>56</v>
      </c>
      <c r="M26" s="116" t="s">
        <v>57</v>
      </c>
      <c r="N26" s="117" t="s">
        <v>58</v>
      </c>
    </row>
    <row r="27" spans="1:14" ht="9" customHeight="1" x14ac:dyDescent="0.25">
      <c r="A27" s="119" t="s">
        <v>70</v>
      </c>
      <c r="B27" s="120"/>
      <c r="C27" s="120"/>
      <c r="D27" s="120"/>
      <c r="E27" s="120"/>
      <c r="F27" s="120"/>
      <c r="G27" s="120"/>
      <c r="H27" s="120"/>
      <c r="I27" s="120"/>
      <c r="J27" s="120"/>
      <c r="K27" s="120"/>
      <c r="L27" s="120"/>
      <c r="M27" s="120"/>
      <c r="N27" s="121"/>
    </row>
    <row r="28" spans="1:14" ht="18" customHeight="1" x14ac:dyDescent="0.25">
      <c r="A28" s="93"/>
      <c r="B28" s="37"/>
      <c r="C28" s="38"/>
      <c r="D28" s="38"/>
      <c r="E28" s="38"/>
      <c r="F28" s="39"/>
      <c r="G28" s="81"/>
      <c r="H28" s="81"/>
      <c r="I28" s="81"/>
      <c r="J28" s="81"/>
      <c r="K28" s="39"/>
      <c r="L28" s="81"/>
      <c r="M28" s="81"/>
      <c r="N28" s="94"/>
    </row>
    <row r="29" spans="1:14" ht="9" customHeight="1" x14ac:dyDescent="0.25">
      <c r="A29" s="119" t="s">
        <v>70</v>
      </c>
      <c r="B29" s="120"/>
      <c r="C29" s="120"/>
      <c r="D29" s="120"/>
      <c r="E29" s="120"/>
      <c r="F29" s="120"/>
      <c r="G29" s="120"/>
      <c r="H29" s="120"/>
      <c r="I29" s="120"/>
      <c r="J29" s="120"/>
      <c r="K29" s="120"/>
      <c r="L29" s="120"/>
      <c r="M29" s="120"/>
      <c r="N29" s="121"/>
    </row>
    <row r="30" spans="1:14" ht="18" customHeight="1" x14ac:dyDescent="0.25">
      <c r="A30" s="93"/>
      <c r="B30" s="37"/>
      <c r="C30" s="38"/>
      <c r="D30" s="38"/>
      <c r="E30" s="38"/>
      <c r="F30" s="39"/>
      <c r="G30" s="81"/>
      <c r="H30" s="81"/>
      <c r="I30" s="81"/>
      <c r="J30" s="81"/>
      <c r="K30" s="39"/>
      <c r="L30" s="81"/>
      <c r="M30" s="81"/>
      <c r="N30" s="94"/>
    </row>
    <row r="31" spans="1:14" ht="9" customHeight="1" x14ac:dyDescent="0.25">
      <c r="A31" s="119" t="s">
        <v>70</v>
      </c>
      <c r="B31" s="120"/>
      <c r="C31" s="120"/>
      <c r="D31" s="120"/>
      <c r="E31" s="120"/>
      <c r="F31" s="120"/>
      <c r="G31" s="120"/>
      <c r="H31" s="120"/>
      <c r="I31" s="120"/>
      <c r="J31" s="120"/>
      <c r="K31" s="120"/>
      <c r="L31" s="120"/>
      <c r="M31" s="120"/>
      <c r="N31" s="121"/>
    </row>
    <row r="32" spans="1:14" ht="18" customHeight="1" x14ac:dyDescent="0.25">
      <c r="A32" s="95"/>
      <c r="B32" s="40"/>
      <c r="C32" s="41"/>
      <c r="D32" s="41"/>
      <c r="E32" s="41"/>
      <c r="F32" s="41"/>
      <c r="G32" s="82"/>
      <c r="H32" s="82"/>
      <c r="I32" s="82"/>
      <c r="J32" s="83"/>
      <c r="K32" s="42"/>
      <c r="L32" s="83"/>
      <c r="M32" s="83"/>
      <c r="N32" s="96"/>
    </row>
    <row r="33" spans="1:14" ht="9" customHeight="1" x14ac:dyDescent="0.25">
      <c r="A33" s="119" t="s">
        <v>70</v>
      </c>
      <c r="B33" s="120"/>
      <c r="C33" s="120"/>
      <c r="D33" s="120"/>
      <c r="E33" s="120"/>
      <c r="F33" s="120"/>
      <c r="G33" s="120"/>
      <c r="H33" s="120"/>
      <c r="I33" s="120"/>
      <c r="J33" s="120"/>
      <c r="K33" s="120"/>
      <c r="L33" s="120"/>
      <c r="M33" s="120"/>
      <c r="N33" s="121"/>
    </row>
    <row r="34" spans="1:14" x14ac:dyDescent="0.25">
      <c r="A34" s="93"/>
      <c r="B34" s="37"/>
      <c r="C34" s="38"/>
      <c r="D34" s="38"/>
      <c r="E34" s="37"/>
      <c r="F34" s="39"/>
      <c r="G34" s="81"/>
      <c r="H34" s="81"/>
      <c r="I34" s="81"/>
      <c r="J34" s="81"/>
      <c r="K34" s="39"/>
      <c r="L34" s="81"/>
      <c r="M34" s="81"/>
      <c r="N34" s="94"/>
    </row>
    <row r="35" spans="1:14" ht="9" customHeight="1" x14ac:dyDescent="0.25">
      <c r="A35" s="119" t="s">
        <v>70</v>
      </c>
      <c r="B35" s="120"/>
      <c r="C35" s="120"/>
      <c r="D35" s="120"/>
      <c r="E35" s="120"/>
      <c r="F35" s="120"/>
      <c r="G35" s="120"/>
      <c r="H35" s="120"/>
      <c r="I35" s="120"/>
      <c r="J35" s="120"/>
      <c r="K35" s="120"/>
      <c r="L35" s="120"/>
      <c r="M35" s="120"/>
      <c r="N35" s="121"/>
    </row>
    <row r="36" spans="1:14" ht="18.75" customHeight="1" x14ac:dyDescent="0.25">
      <c r="A36" s="95"/>
      <c r="B36" s="40"/>
      <c r="C36" s="41"/>
      <c r="D36" s="41"/>
      <c r="E36" s="41"/>
      <c r="F36" s="41"/>
      <c r="G36" s="82"/>
      <c r="H36" s="82"/>
      <c r="I36" s="82"/>
      <c r="J36" s="83"/>
      <c r="K36" s="42"/>
      <c r="L36" s="83"/>
      <c r="M36" s="83"/>
      <c r="N36" s="96"/>
    </row>
    <row r="37" spans="1:14" ht="9" customHeight="1" x14ac:dyDescent="0.25">
      <c r="A37" s="119" t="s">
        <v>70</v>
      </c>
      <c r="B37" s="120"/>
      <c r="C37" s="120"/>
      <c r="D37" s="120"/>
      <c r="E37" s="120"/>
      <c r="F37" s="120"/>
      <c r="G37" s="120"/>
      <c r="H37" s="120"/>
      <c r="I37" s="120"/>
      <c r="J37" s="120"/>
      <c r="K37" s="120"/>
      <c r="L37" s="120"/>
      <c r="M37" s="120"/>
      <c r="N37" s="121"/>
    </row>
    <row r="38" spans="1:14" ht="18" customHeight="1" thickBot="1" x14ac:dyDescent="0.3">
      <c r="A38" s="97"/>
      <c r="B38" s="98"/>
      <c r="C38" s="99"/>
      <c r="D38" s="99"/>
      <c r="E38" s="99"/>
      <c r="F38" s="100"/>
      <c r="G38" s="101"/>
      <c r="H38" s="101"/>
      <c r="I38" s="101"/>
      <c r="J38" s="101"/>
      <c r="K38" s="100"/>
      <c r="L38" s="101"/>
      <c r="M38" s="101"/>
      <c r="N38" s="102"/>
    </row>
    <row r="39" spans="1:14" ht="56.85" customHeight="1" thickBot="1" x14ac:dyDescent="0.3">
      <c r="A39" s="122" t="s">
        <v>71</v>
      </c>
      <c r="B39" s="123"/>
      <c r="C39" s="123"/>
      <c r="D39" s="123"/>
      <c r="E39" s="123"/>
      <c r="F39" s="123"/>
      <c r="G39" s="123"/>
      <c r="H39" s="123"/>
      <c r="I39" s="123"/>
      <c r="J39" s="123"/>
      <c r="K39" s="123"/>
      <c r="L39" s="123"/>
      <c r="M39" s="123"/>
      <c r="N39" s="124"/>
    </row>
    <row r="40" spans="1:14" x14ac:dyDescent="0.2">
      <c r="A40" s="104" t="s">
        <v>82</v>
      </c>
      <c r="B40" s="105"/>
      <c r="C40" s="105"/>
      <c r="D40" s="105"/>
      <c r="E40" s="105"/>
      <c r="F40" s="105"/>
      <c r="G40" s="105"/>
      <c r="H40" s="105"/>
      <c r="I40" s="105"/>
      <c r="J40" s="105"/>
      <c r="K40" s="105"/>
      <c r="L40" s="105"/>
      <c r="M40" s="105"/>
      <c r="N40" s="106"/>
    </row>
    <row r="41" spans="1:14" x14ac:dyDescent="0.2">
      <c r="A41" s="104"/>
      <c r="B41" s="105"/>
      <c r="C41" s="105"/>
      <c r="D41" s="105"/>
      <c r="E41" s="105"/>
      <c r="F41" s="105"/>
      <c r="G41" s="105"/>
      <c r="H41" s="105"/>
      <c r="I41" s="105"/>
      <c r="J41" s="105"/>
      <c r="K41" s="105"/>
      <c r="L41" s="105"/>
      <c r="M41" s="105"/>
      <c r="N41" s="106"/>
    </row>
    <row r="42" spans="1:14" ht="15.75" thickBot="1" x14ac:dyDescent="0.25">
      <c r="A42" s="108" t="s">
        <v>83</v>
      </c>
      <c r="B42" s="109"/>
      <c r="C42" s="133"/>
      <c r="D42" s="133"/>
      <c r="E42" s="133"/>
      <c r="F42" s="133"/>
      <c r="G42" s="133"/>
      <c r="H42" s="133"/>
      <c r="I42" s="133"/>
      <c r="J42" s="133"/>
      <c r="K42" s="110" t="s">
        <v>84</v>
      </c>
      <c r="L42" s="134"/>
      <c r="M42" s="133"/>
      <c r="N42" s="106"/>
    </row>
    <row r="43" spans="1:14" x14ac:dyDescent="0.2">
      <c r="A43" s="108"/>
      <c r="B43" s="109"/>
      <c r="C43" s="135" t="s">
        <v>85</v>
      </c>
      <c r="D43" s="135"/>
      <c r="E43" s="135"/>
      <c r="F43" s="135"/>
      <c r="G43" s="135" t="s">
        <v>86</v>
      </c>
      <c r="H43" s="135"/>
      <c r="I43" s="135"/>
      <c r="J43" s="135"/>
      <c r="K43" s="109"/>
      <c r="L43" s="109"/>
      <c r="M43" s="109"/>
      <c r="N43" s="106"/>
    </row>
    <row r="44" spans="1:14" x14ac:dyDescent="0.2">
      <c r="A44" s="108"/>
      <c r="B44" s="109"/>
      <c r="C44" s="109"/>
      <c r="D44" s="109"/>
      <c r="E44" s="109"/>
      <c r="F44" s="109"/>
      <c r="G44" s="109"/>
      <c r="H44" s="109"/>
      <c r="I44" s="109"/>
      <c r="J44" s="109"/>
      <c r="K44" s="109"/>
      <c r="L44" s="109"/>
      <c r="M44" s="109"/>
      <c r="N44" s="106"/>
    </row>
    <row r="45" spans="1:14" x14ac:dyDescent="0.2">
      <c r="A45" s="108" t="s">
        <v>87</v>
      </c>
      <c r="B45" s="109"/>
      <c r="C45" s="109"/>
      <c r="D45" s="109"/>
      <c r="E45" s="109"/>
      <c r="F45" s="109"/>
      <c r="G45" s="109"/>
      <c r="H45" s="109"/>
      <c r="I45" s="109"/>
      <c r="J45" s="109"/>
      <c r="K45" s="109"/>
      <c r="L45" s="109"/>
      <c r="M45" s="109"/>
      <c r="N45" s="106"/>
    </row>
    <row r="46" spans="1:14" x14ac:dyDescent="0.2">
      <c r="A46" s="108"/>
      <c r="B46" s="109"/>
      <c r="C46" s="109"/>
      <c r="D46" s="109"/>
      <c r="E46" s="109"/>
      <c r="F46" s="109"/>
      <c r="G46" s="109"/>
      <c r="H46" s="109"/>
      <c r="I46" s="109"/>
      <c r="J46" s="109"/>
      <c r="K46" s="109"/>
      <c r="L46" s="109"/>
      <c r="M46" s="109"/>
      <c r="N46" s="106"/>
    </row>
    <row r="47" spans="1:14" ht="15.75" thickBot="1" x14ac:dyDescent="0.25">
      <c r="A47" s="108" t="s">
        <v>88</v>
      </c>
      <c r="B47" s="109"/>
      <c r="C47" s="133"/>
      <c r="D47" s="133"/>
      <c r="E47" s="133"/>
      <c r="F47" s="133"/>
      <c r="G47" s="133"/>
      <c r="H47" s="133"/>
      <c r="I47" s="133"/>
      <c r="J47" s="133"/>
      <c r="K47" s="110" t="s">
        <v>84</v>
      </c>
      <c r="L47" s="133"/>
      <c r="M47" s="133"/>
      <c r="N47" s="106"/>
    </row>
    <row r="48" spans="1:14" ht="15.75" thickBot="1" x14ac:dyDescent="0.25">
      <c r="A48" s="111"/>
      <c r="B48" s="112"/>
      <c r="C48" s="132" t="s">
        <v>85</v>
      </c>
      <c r="D48" s="132"/>
      <c r="E48" s="132"/>
      <c r="F48" s="132"/>
      <c r="G48" s="132" t="s">
        <v>86</v>
      </c>
      <c r="H48" s="132"/>
      <c r="I48" s="132"/>
      <c r="J48" s="132"/>
      <c r="K48" s="112"/>
      <c r="L48" s="112"/>
      <c r="M48" s="112"/>
      <c r="N48" s="107"/>
    </row>
    <row r="49" spans="1:13" x14ac:dyDescent="0.25">
      <c r="A49"/>
      <c r="B49"/>
      <c r="C49"/>
      <c r="D49"/>
      <c r="E49"/>
      <c r="F49"/>
      <c r="G49"/>
      <c r="H49"/>
      <c r="I49"/>
      <c r="J49"/>
      <c r="K49"/>
      <c r="L49"/>
      <c r="M49"/>
    </row>
  </sheetData>
  <mergeCells count="26">
    <mergeCell ref="C48:F48"/>
    <mergeCell ref="G48:J48"/>
    <mergeCell ref="L47:M47"/>
    <mergeCell ref="C42:F42"/>
    <mergeCell ref="G42:J42"/>
    <mergeCell ref="C47:F47"/>
    <mergeCell ref="G47:J47"/>
    <mergeCell ref="L42:M42"/>
    <mergeCell ref="C43:F43"/>
    <mergeCell ref="G43:J43"/>
    <mergeCell ref="A1:N1"/>
    <mergeCell ref="A2:N2"/>
    <mergeCell ref="A4:N4"/>
    <mergeCell ref="A6:N6"/>
    <mergeCell ref="A8:N8"/>
    <mergeCell ref="A10:N10"/>
    <mergeCell ref="A15:N15"/>
    <mergeCell ref="A20:N20"/>
    <mergeCell ref="A25:N25"/>
    <mergeCell ref="A27:N27"/>
    <mergeCell ref="A29:N29"/>
    <mergeCell ref="A31:N31"/>
    <mergeCell ref="A33:N33"/>
    <mergeCell ref="A35:N35"/>
    <mergeCell ref="A39:N39"/>
    <mergeCell ref="A37:N37"/>
  </mergeCells>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442C2-CCBB-473A-9EDC-2C42AB591041}">
  <sheetPr>
    <tabColor rgb="FF00B0F0"/>
  </sheetPr>
  <dimension ref="B1:W48"/>
  <sheetViews>
    <sheetView zoomScale="55" zoomScaleNormal="55" workbookViewId="0">
      <selection activeCell="B48" sqref="B48:S48"/>
    </sheetView>
  </sheetViews>
  <sheetFormatPr defaultRowHeight="15" x14ac:dyDescent="0.25"/>
  <cols>
    <col min="1" max="1" width="4" style="48" customWidth="1"/>
    <col min="2" max="2" width="52.85546875" style="48" bestFit="1" customWidth="1"/>
    <col min="3" max="4" width="16.5703125" style="48" bestFit="1" customWidth="1"/>
    <col min="5" max="5" width="8.7109375" style="48" bestFit="1" customWidth="1"/>
    <col min="6" max="6" width="14" style="48" bestFit="1" customWidth="1"/>
    <col min="7" max="7" width="8.42578125" style="48" bestFit="1" customWidth="1"/>
    <col min="8" max="8" width="52.85546875" style="48" bestFit="1" customWidth="1"/>
    <col min="9" max="10" width="16.5703125" style="48" bestFit="1" customWidth="1"/>
    <col min="11" max="11" width="10" style="48" bestFit="1" customWidth="1"/>
    <col min="12" max="12" width="14" style="48" bestFit="1" customWidth="1"/>
    <col min="13" max="13" width="8.42578125" style="48" bestFit="1" customWidth="1"/>
    <col min="14" max="14" width="52.85546875" style="48" bestFit="1" customWidth="1"/>
    <col min="15" max="15" width="16.5703125" style="48" bestFit="1" customWidth="1"/>
    <col min="16" max="16" width="16.5703125" style="49" bestFit="1" customWidth="1"/>
    <col min="17" max="17" width="8.7109375" style="49" bestFit="1" customWidth="1"/>
    <col min="18" max="18" width="14" style="49" bestFit="1" customWidth="1"/>
    <col min="19" max="19" width="8.42578125" style="49" bestFit="1" customWidth="1"/>
    <col min="20" max="22" width="8.85546875" style="49"/>
    <col min="23" max="23" width="8.140625" style="49" customWidth="1"/>
    <col min="24" max="16384" width="9.140625" style="48"/>
  </cols>
  <sheetData>
    <row r="1" spans="2:23" ht="44.25" customHeight="1" thickBot="1" x14ac:dyDescent="0.3"/>
    <row r="2" spans="2:23" ht="73.150000000000006" customHeight="1" thickBot="1" x14ac:dyDescent="0.3">
      <c r="B2" s="136" t="s">
        <v>40</v>
      </c>
      <c r="C2" s="137"/>
      <c r="D2" s="137"/>
      <c r="E2" s="137"/>
      <c r="F2" s="137"/>
      <c r="G2" s="137"/>
      <c r="H2" s="137"/>
      <c r="I2" s="137"/>
      <c r="J2" s="137"/>
      <c r="K2" s="137"/>
      <c r="L2" s="137"/>
      <c r="M2" s="137"/>
      <c r="N2" s="137"/>
      <c r="O2" s="137"/>
      <c r="P2" s="137"/>
      <c r="Q2" s="137"/>
      <c r="R2" s="137"/>
      <c r="S2" s="138"/>
    </row>
    <row r="3" spans="2:23" ht="21.75" thickBot="1" x14ac:dyDescent="0.3">
      <c r="B3" s="1" t="s">
        <v>0</v>
      </c>
      <c r="C3" s="142"/>
      <c r="D3" s="143"/>
      <c r="E3" s="143"/>
      <c r="F3" s="143"/>
      <c r="G3" s="143"/>
      <c r="H3" s="143"/>
      <c r="I3" s="143"/>
      <c r="J3" s="143"/>
      <c r="K3" s="143"/>
      <c r="L3" s="143"/>
      <c r="M3" s="143"/>
      <c r="N3" s="143"/>
      <c r="O3" s="143"/>
      <c r="P3" s="143"/>
      <c r="Q3" s="143"/>
      <c r="R3" s="143"/>
      <c r="S3" s="144"/>
      <c r="T3" s="50"/>
      <c r="U3" s="50"/>
      <c r="V3" s="50"/>
      <c r="W3" s="50"/>
    </row>
    <row r="4" spans="2:23" ht="21.75" thickBot="1" x14ac:dyDescent="0.3">
      <c r="B4" s="51" t="s">
        <v>1</v>
      </c>
      <c r="C4" s="142"/>
      <c r="D4" s="143"/>
      <c r="E4" s="143"/>
      <c r="F4" s="143"/>
      <c r="G4" s="143"/>
      <c r="H4" s="143"/>
      <c r="I4" s="143"/>
      <c r="J4" s="143"/>
      <c r="K4" s="143"/>
      <c r="L4" s="143"/>
      <c r="M4" s="143"/>
      <c r="N4" s="143"/>
      <c r="O4" s="143"/>
      <c r="P4" s="143"/>
      <c r="Q4" s="143"/>
      <c r="R4" s="143"/>
      <c r="S4" s="144"/>
      <c r="T4" s="50"/>
      <c r="U4" s="50"/>
      <c r="V4" s="50"/>
      <c r="W4" s="50"/>
    </row>
    <row r="5" spans="2:23" ht="21.75" thickBot="1" x14ac:dyDescent="0.3">
      <c r="B5" s="51" t="s">
        <v>2</v>
      </c>
      <c r="C5" s="142"/>
      <c r="D5" s="143"/>
      <c r="E5" s="143"/>
      <c r="F5" s="143"/>
      <c r="G5" s="143"/>
      <c r="H5" s="143"/>
      <c r="I5" s="143"/>
      <c r="J5" s="143"/>
      <c r="K5" s="143"/>
      <c r="L5" s="143"/>
      <c r="M5" s="143"/>
      <c r="N5" s="143"/>
      <c r="O5" s="143"/>
      <c r="P5" s="143"/>
      <c r="Q5" s="143"/>
      <c r="R5" s="143"/>
      <c r="S5" s="144"/>
      <c r="T5" s="50"/>
      <c r="U5" s="50"/>
      <c r="V5" s="50"/>
      <c r="W5" s="50"/>
    </row>
    <row r="6" spans="2:23" ht="21.75" thickBot="1" x14ac:dyDescent="0.3">
      <c r="B6" s="2" t="s">
        <v>3</v>
      </c>
      <c r="C6" s="142"/>
      <c r="D6" s="143"/>
      <c r="E6" s="143"/>
      <c r="F6" s="143"/>
      <c r="G6" s="143"/>
      <c r="H6" s="143"/>
      <c r="I6" s="143"/>
      <c r="J6" s="143"/>
      <c r="K6" s="143"/>
      <c r="L6" s="143"/>
      <c r="M6" s="143"/>
      <c r="N6" s="143"/>
      <c r="O6" s="143"/>
      <c r="P6" s="143"/>
      <c r="Q6" s="143"/>
      <c r="R6" s="143"/>
      <c r="S6" s="144"/>
      <c r="T6" s="52"/>
      <c r="U6" s="52"/>
      <c r="V6" s="52"/>
      <c r="W6" s="52"/>
    </row>
    <row r="7" spans="2:23" ht="21.75" thickBot="1" x14ac:dyDescent="0.3">
      <c r="B7" s="4" t="s">
        <v>4</v>
      </c>
      <c r="C7" s="142"/>
      <c r="D7" s="143"/>
      <c r="E7" s="143"/>
      <c r="F7" s="143"/>
      <c r="G7" s="143"/>
      <c r="H7" s="143"/>
      <c r="I7" s="143"/>
      <c r="J7" s="143"/>
      <c r="K7" s="143"/>
      <c r="L7" s="143"/>
      <c r="M7" s="143"/>
      <c r="N7" s="143"/>
      <c r="O7" s="143"/>
      <c r="P7" s="143"/>
      <c r="Q7" s="143"/>
      <c r="R7" s="143"/>
      <c r="S7" s="144"/>
      <c r="T7" s="52"/>
      <c r="U7" s="52"/>
      <c r="V7" s="52"/>
      <c r="W7" s="52"/>
    </row>
    <row r="8" spans="2:23" ht="21.75" thickBot="1" x14ac:dyDescent="0.3">
      <c r="B8" s="3" t="s">
        <v>5</v>
      </c>
      <c r="C8" s="142"/>
      <c r="D8" s="143"/>
      <c r="E8" s="143"/>
      <c r="F8" s="143"/>
      <c r="G8" s="143"/>
      <c r="H8" s="143"/>
      <c r="I8" s="143"/>
      <c r="J8" s="143"/>
      <c r="K8" s="143"/>
      <c r="L8" s="143"/>
      <c r="M8" s="143"/>
      <c r="N8" s="143"/>
      <c r="O8" s="143"/>
      <c r="P8" s="143"/>
      <c r="Q8" s="143"/>
      <c r="R8" s="143"/>
      <c r="S8" s="144"/>
      <c r="T8" s="53"/>
      <c r="U8" s="53"/>
      <c r="V8" s="53"/>
      <c r="W8" s="53"/>
    </row>
    <row r="9" spans="2:23" ht="27" thickBot="1" x14ac:dyDescent="0.3">
      <c r="B9" s="145" t="s">
        <v>7</v>
      </c>
      <c r="C9" s="146"/>
      <c r="D9" s="146"/>
      <c r="E9" s="146"/>
      <c r="F9" s="146"/>
      <c r="G9" s="146"/>
      <c r="H9" s="145" t="s">
        <v>8</v>
      </c>
      <c r="I9" s="146"/>
      <c r="J9" s="146"/>
      <c r="K9" s="146"/>
      <c r="L9" s="146"/>
      <c r="M9" s="147"/>
      <c r="N9" s="145" t="s">
        <v>9</v>
      </c>
      <c r="O9" s="146"/>
      <c r="P9" s="146"/>
      <c r="Q9" s="146"/>
      <c r="R9" s="146"/>
      <c r="S9" s="147"/>
      <c r="T9" s="54"/>
      <c r="U9" s="54"/>
      <c r="V9" s="54"/>
      <c r="W9" s="54"/>
    </row>
    <row r="10" spans="2:23" ht="21" x14ac:dyDescent="0.25">
      <c r="B10" s="12" t="s">
        <v>10</v>
      </c>
      <c r="C10" s="156"/>
      <c r="D10" s="156"/>
      <c r="E10" s="156"/>
      <c r="F10" s="156"/>
      <c r="G10" s="180"/>
      <c r="H10" s="12" t="s">
        <v>10</v>
      </c>
      <c r="I10" s="156"/>
      <c r="J10" s="156"/>
      <c r="K10" s="156"/>
      <c r="L10" s="156"/>
      <c r="M10" s="157"/>
      <c r="N10" s="12" t="s">
        <v>10</v>
      </c>
      <c r="O10" s="156"/>
      <c r="P10" s="156"/>
      <c r="Q10" s="156"/>
      <c r="R10" s="156"/>
      <c r="S10" s="157"/>
    </row>
    <row r="11" spans="2:23" ht="21" x14ac:dyDescent="0.25">
      <c r="B11" s="6" t="s">
        <v>11</v>
      </c>
      <c r="C11" s="172"/>
      <c r="D11" s="172"/>
      <c r="E11" s="172"/>
      <c r="F11" s="172"/>
      <c r="G11" s="181"/>
      <c r="H11" s="6" t="s">
        <v>11</v>
      </c>
      <c r="I11" s="172"/>
      <c r="J11" s="172"/>
      <c r="K11" s="172"/>
      <c r="L11" s="172"/>
      <c r="M11" s="173"/>
      <c r="N11" s="6" t="s">
        <v>11</v>
      </c>
      <c r="O11" s="172"/>
      <c r="P11" s="172"/>
      <c r="Q11" s="172"/>
      <c r="R11" s="172"/>
      <c r="S11" s="173"/>
    </row>
    <row r="12" spans="2:23" ht="21" x14ac:dyDescent="0.25">
      <c r="B12" s="6" t="s">
        <v>6</v>
      </c>
      <c r="C12" s="172"/>
      <c r="D12" s="172"/>
      <c r="E12" s="172"/>
      <c r="F12" s="172"/>
      <c r="G12" s="181"/>
      <c r="H12" s="6" t="s">
        <v>6</v>
      </c>
      <c r="I12" s="172"/>
      <c r="J12" s="172"/>
      <c r="K12" s="172"/>
      <c r="L12" s="172"/>
      <c r="M12" s="173"/>
      <c r="N12" s="6" t="s">
        <v>6</v>
      </c>
      <c r="O12" s="172"/>
      <c r="P12" s="172"/>
      <c r="Q12" s="172"/>
      <c r="R12" s="172"/>
      <c r="S12" s="173"/>
    </row>
    <row r="13" spans="2:23" ht="37.5" thickBot="1" x14ac:dyDescent="0.3">
      <c r="B13" s="23" t="s">
        <v>41</v>
      </c>
      <c r="C13" s="174"/>
      <c r="D13" s="174"/>
      <c r="E13" s="174"/>
      <c r="F13" s="174"/>
      <c r="G13" s="182"/>
      <c r="H13" s="23" t="s">
        <v>41</v>
      </c>
      <c r="I13" s="154"/>
      <c r="J13" s="154"/>
      <c r="K13" s="154"/>
      <c r="L13" s="154"/>
      <c r="M13" s="155"/>
      <c r="N13" s="23" t="s">
        <v>41</v>
      </c>
      <c r="O13" s="174"/>
      <c r="P13" s="174"/>
      <c r="Q13" s="174"/>
      <c r="R13" s="174"/>
      <c r="S13" s="175"/>
    </row>
    <row r="14" spans="2:23" ht="27" thickBot="1" x14ac:dyDescent="0.3">
      <c r="B14" s="145" t="s">
        <v>26</v>
      </c>
      <c r="C14" s="146"/>
      <c r="D14" s="146"/>
      <c r="E14" s="146"/>
      <c r="F14" s="146"/>
      <c r="G14" s="146"/>
      <c r="H14" s="148"/>
      <c r="I14" s="148"/>
      <c r="J14" s="148"/>
      <c r="K14" s="148"/>
      <c r="L14" s="148"/>
      <c r="M14" s="148"/>
      <c r="N14" s="148"/>
      <c r="O14" s="148"/>
      <c r="P14" s="148"/>
      <c r="Q14" s="148"/>
      <c r="R14" s="148"/>
      <c r="S14" s="149"/>
    </row>
    <row r="15" spans="2:23" ht="21" x14ac:dyDescent="0.25">
      <c r="B15" s="9" t="s">
        <v>12</v>
      </c>
      <c r="C15" s="183"/>
      <c r="D15" s="183"/>
      <c r="E15" s="183"/>
      <c r="F15" s="183"/>
      <c r="G15" s="184"/>
      <c r="H15" s="9" t="s">
        <v>12</v>
      </c>
      <c r="I15" s="183"/>
      <c r="J15" s="183"/>
      <c r="K15" s="183"/>
      <c r="L15" s="183"/>
      <c r="M15" s="184"/>
      <c r="N15" s="9" t="s">
        <v>12</v>
      </c>
      <c r="O15" s="183"/>
      <c r="P15" s="183"/>
      <c r="Q15" s="183"/>
      <c r="R15" s="183"/>
      <c r="S15" s="184"/>
    </row>
    <row r="16" spans="2:23" ht="21" x14ac:dyDescent="0.25">
      <c r="B16" s="10" t="s">
        <v>39</v>
      </c>
      <c r="C16" s="178"/>
      <c r="D16" s="178"/>
      <c r="E16" s="178"/>
      <c r="F16" s="178"/>
      <c r="G16" s="179"/>
      <c r="H16" s="6" t="s">
        <v>39</v>
      </c>
      <c r="I16" s="178"/>
      <c r="J16" s="178"/>
      <c r="K16" s="178"/>
      <c r="L16" s="178"/>
      <c r="M16" s="179"/>
      <c r="N16" s="6" t="s">
        <v>39</v>
      </c>
      <c r="O16" s="178"/>
      <c r="P16" s="178"/>
      <c r="Q16" s="178"/>
      <c r="R16" s="178"/>
      <c r="S16" s="179"/>
    </row>
    <row r="17" spans="2:19" ht="21" x14ac:dyDescent="0.25">
      <c r="B17" s="6" t="s">
        <v>76</v>
      </c>
      <c r="C17" s="178"/>
      <c r="D17" s="178"/>
      <c r="E17" s="178"/>
      <c r="F17" s="178"/>
      <c r="G17" s="179"/>
      <c r="H17" s="6" t="s">
        <v>76</v>
      </c>
      <c r="I17" s="178"/>
      <c r="J17" s="178"/>
      <c r="K17" s="178"/>
      <c r="L17" s="178"/>
      <c r="M17" s="179"/>
      <c r="N17" s="6" t="s">
        <v>76</v>
      </c>
      <c r="O17" s="178"/>
      <c r="P17" s="178"/>
      <c r="Q17" s="178"/>
      <c r="R17" s="178"/>
      <c r="S17" s="179"/>
    </row>
    <row r="18" spans="2:19" ht="21.75" thickBot="1" x14ac:dyDescent="0.3">
      <c r="B18" s="7" t="s">
        <v>77</v>
      </c>
      <c r="C18" s="176"/>
      <c r="D18" s="176"/>
      <c r="E18" s="176"/>
      <c r="F18" s="176"/>
      <c r="G18" s="177"/>
      <c r="H18" s="7" t="s">
        <v>77</v>
      </c>
      <c r="I18" s="176"/>
      <c r="J18" s="176"/>
      <c r="K18" s="176"/>
      <c r="L18" s="176"/>
      <c r="M18" s="177"/>
      <c r="N18" s="7" t="s">
        <v>77</v>
      </c>
      <c r="O18" s="176"/>
      <c r="P18" s="176"/>
      <c r="Q18" s="176"/>
      <c r="R18" s="176"/>
      <c r="S18" s="177"/>
    </row>
    <row r="19" spans="2:19" ht="27" thickBot="1" x14ac:dyDescent="0.3">
      <c r="B19" s="145" t="s">
        <v>25</v>
      </c>
      <c r="C19" s="146"/>
      <c r="D19" s="146"/>
      <c r="E19" s="146"/>
      <c r="F19" s="146"/>
      <c r="G19" s="146"/>
      <c r="H19" s="150"/>
      <c r="I19" s="150"/>
      <c r="J19" s="150"/>
      <c r="K19" s="150"/>
      <c r="L19" s="150"/>
      <c r="M19" s="150"/>
      <c r="N19" s="150"/>
      <c r="O19" s="150"/>
      <c r="P19" s="150"/>
      <c r="Q19" s="150"/>
      <c r="R19" s="150"/>
      <c r="S19" s="151"/>
    </row>
    <row r="20" spans="2:19" ht="21" x14ac:dyDescent="0.25">
      <c r="B20" s="12" t="s">
        <v>17</v>
      </c>
      <c r="C20" s="194"/>
      <c r="D20" s="195"/>
      <c r="E20" s="195"/>
      <c r="F20" s="195"/>
      <c r="G20" s="195"/>
      <c r="H20" s="9" t="s">
        <v>17</v>
      </c>
      <c r="I20" s="203"/>
      <c r="J20" s="204"/>
      <c r="K20" s="204"/>
      <c r="L20" s="204"/>
      <c r="M20" s="205"/>
      <c r="N20" s="12" t="s">
        <v>17</v>
      </c>
      <c r="O20" s="194"/>
      <c r="P20" s="195"/>
      <c r="Q20" s="195"/>
      <c r="R20" s="195"/>
      <c r="S20" s="196"/>
    </row>
    <row r="21" spans="2:19" ht="21" x14ac:dyDescent="0.25">
      <c r="B21" s="6" t="s">
        <v>14</v>
      </c>
      <c r="C21" s="197"/>
      <c r="D21" s="198"/>
      <c r="E21" s="198"/>
      <c r="F21" s="198"/>
      <c r="G21" s="198"/>
      <c r="H21" s="6" t="s">
        <v>14</v>
      </c>
      <c r="I21" s="197"/>
      <c r="J21" s="198"/>
      <c r="K21" s="198"/>
      <c r="L21" s="198"/>
      <c r="M21" s="199"/>
      <c r="N21" s="6" t="s">
        <v>14</v>
      </c>
      <c r="O21" s="197"/>
      <c r="P21" s="198"/>
      <c r="Q21" s="198"/>
      <c r="R21" s="198"/>
      <c r="S21" s="199"/>
    </row>
    <row r="22" spans="2:19" ht="21" x14ac:dyDescent="0.25">
      <c r="B22" s="12" t="s">
        <v>13</v>
      </c>
      <c r="C22" s="197"/>
      <c r="D22" s="198"/>
      <c r="E22" s="198"/>
      <c r="F22" s="198"/>
      <c r="G22" s="198"/>
      <c r="H22" s="12" t="s">
        <v>13</v>
      </c>
      <c r="I22" s="197"/>
      <c r="J22" s="198"/>
      <c r="K22" s="198"/>
      <c r="L22" s="198"/>
      <c r="M22" s="199"/>
      <c r="N22" s="12" t="s">
        <v>13</v>
      </c>
      <c r="O22" s="197"/>
      <c r="P22" s="198"/>
      <c r="Q22" s="198"/>
      <c r="R22" s="198"/>
      <c r="S22" s="199"/>
    </row>
    <row r="23" spans="2:19" ht="21" x14ac:dyDescent="0.25">
      <c r="B23" s="6" t="s">
        <v>15</v>
      </c>
      <c r="C23" s="197"/>
      <c r="D23" s="198"/>
      <c r="E23" s="198"/>
      <c r="F23" s="198"/>
      <c r="G23" s="198"/>
      <c r="H23" s="6" t="s">
        <v>15</v>
      </c>
      <c r="I23" s="197"/>
      <c r="J23" s="198"/>
      <c r="K23" s="198"/>
      <c r="L23" s="198"/>
      <c r="M23" s="199"/>
      <c r="N23" s="6" t="s">
        <v>15</v>
      </c>
      <c r="O23" s="197"/>
      <c r="P23" s="198"/>
      <c r="Q23" s="198"/>
      <c r="R23" s="198"/>
      <c r="S23" s="199"/>
    </row>
    <row r="24" spans="2:19" ht="21.75" thickBot="1" x14ac:dyDescent="0.3">
      <c r="B24" s="10" t="s">
        <v>16</v>
      </c>
      <c r="C24" s="200"/>
      <c r="D24" s="201"/>
      <c r="E24" s="201"/>
      <c r="F24" s="201"/>
      <c r="G24" s="201"/>
      <c r="H24" s="7" t="s">
        <v>16</v>
      </c>
      <c r="I24" s="206"/>
      <c r="J24" s="207"/>
      <c r="K24" s="207"/>
      <c r="L24" s="207"/>
      <c r="M24" s="208"/>
      <c r="N24" s="10" t="s">
        <v>16</v>
      </c>
      <c r="O24" s="200"/>
      <c r="P24" s="201"/>
      <c r="Q24" s="201"/>
      <c r="R24" s="201"/>
      <c r="S24" s="202"/>
    </row>
    <row r="25" spans="2:19" ht="27" thickBot="1" x14ac:dyDescent="0.3">
      <c r="B25" s="145" t="s">
        <v>29</v>
      </c>
      <c r="C25" s="146"/>
      <c r="D25" s="146"/>
      <c r="E25" s="146"/>
      <c r="F25" s="146"/>
      <c r="G25" s="146"/>
      <c r="H25" s="146"/>
      <c r="I25" s="146"/>
      <c r="J25" s="146"/>
      <c r="K25" s="146"/>
      <c r="L25" s="146"/>
      <c r="M25" s="146"/>
      <c r="N25" s="146"/>
      <c r="O25" s="146"/>
      <c r="P25" s="146"/>
      <c r="Q25" s="146"/>
      <c r="R25" s="146"/>
      <c r="S25" s="147"/>
    </row>
    <row r="26" spans="2:19" ht="21" x14ac:dyDescent="0.25">
      <c r="B26" s="12" t="s">
        <v>18</v>
      </c>
      <c r="C26" s="185"/>
      <c r="D26" s="186"/>
      <c r="E26" s="186"/>
      <c r="F26" s="186"/>
      <c r="G26" s="186"/>
      <c r="H26" s="9" t="s">
        <v>18</v>
      </c>
      <c r="I26" s="189"/>
      <c r="J26" s="190"/>
      <c r="K26" s="190"/>
      <c r="L26" s="190"/>
      <c r="M26" s="191"/>
      <c r="N26" s="12" t="s">
        <v>18</v>
      </c>
      <c r="O26" s="185"/>
      <c r="P26" s="186"/>
      <c r="Q26" s="186"/>
      <c r="R26" s="186"/>
      <c r="S26" s="193"/>
    </row>
    <row r="27" spans="2:19" ht="42.75" thickBot="1" x14ac:dyDescent="0.3">
      <c r="B27" s="23" t="s">
        <v>42</v>
      </c>
      <c r="C27" s="187"/>
      <c r="D27" s="188"/>
      <c r="E27" s="188"/>
      <c r="F27" s="188"/>
      <c r="G27" s="188"/>
      <c r="H27" s="23" t="s">
        <v>42</v>
      </c>
      <c r="I27" s="187"/>
      <c r="J27" s="188"/>
      <c r="K27" s="188"/>
      <c r="L27" s="188"/>
      <c r="M27" s="192"/>
      <c r="N27" s="23" t="s">
        <v>42</v>
      </c>
      <c r="O27" s="187"/>
      <c r="P27" s="188"/>
      <c r="Q27" s="188"/>
      <c r="R27" s="188"/>
      <c r="S27" s="192"/>
    </row>
    <row r="28" spans="2:19" ht="60" customHeight="1" thickBot="1" x14ac:dyDescent="0.3">
      <c r="B28" s="152" t="s">
        <v>32</v>
      </c>
      <c r="C28" s="153"/>
      <c r="D28" s="153"/>
      <c r="E28" s="153"/>
      <c r="F28" s="153"/>
      <c r="G28" s="153"/>
      <c r="H28" s="153"/>
      <c r="I28" s="153"/>
      <c r="J28" s="153"/>
      <c r="K28" s="153"/>
      <c r="L28" s="153"/>
      <c r="M28" s="153"/>
      <c r="N28" s="140"/>
      <c r="O28" s="140"/>
      <c r="P28" s="140"/>
      <c r="Q28" s="140"/>
      <c r="R28" s="140"/>
      <c r="S28" s="141"/>
    </row>
    <row r="29" spans="2:19" ht="21" x14ac:dyDescent="0.25">
      <c r="B29" s="162" t="s">
        <v>38</v>
      </c>
      <c r="C29" s="16" t="s">
        <v>33</v>
      </c>
      <c r="D29" s="47" t="s">
        <v>34</v>
      </c>
      <c r="E29" s="161" t="s">
        <v>35</v>
      </c>
      <c r="F29" s="161"/>
      <c r="G29" s="19" t="s">
        <v>36</v>
      </c>
      <c r="H29" s="162" t="s">
        <v>38</v>
      </c>
      <c r="I29" s="16" t="s">
        <v>33</v>
      </c>
      <c r="J29" s="47" t="s">
        <v>34</v>
      </c>
      <c r="K29" s="161" t="s">
        <v>35</v>
      </c>
      <c r="L29" s="161"/>
      <c r="M29" s="19" t="s">
        <v>36</v>
      </c>
      <c r="N29" s="164" t="s">
        <v>38</v>
      </c>
      <c r="O29" s="43" t="s">
        <v>33</v>
      </c>
      <c r="P29" s="47" t="s">
        <v>34</v>
      </c>
      <c r="Q29" s="161" t="s">
        <v>35</v>
      </c>
      <c r="R29" s="161"/>
      <c r="S29" s="44" t="s">
        <v>36</v>
      </c>
    </row>
    <row r="30" spans="2:19" ht="66" customHeight="1" thickBot="1" x14ac:dyDescent="0.3">
      <c r="B30" s="163"/>
      <c r="C30" s="17" t="s">
        <v>75</v>
      </c>
      <c r="D30" s="17" t="s">
        <v>75</v>
      </c>
      <c r="E30" s="18" t="s">
        <v>30</v>
      </c>
      <c r="F30" s="18" t="s">
        <v>31</v>
      </c>
      <c r="G30" s="20" t="s">
        <v>30</v>
      </c>
      <c r="H30" s="163"/>
      <c r="I30" s="17" t="s">
        <v>75</v>
      </c>
      <c r="J30" s="17" t="s">
        <v>75</v>
      </c>
      <c r="K30" s="18" t="s">
        <v>30</v>
      </c>
      <c r="L30" s="18" t="s">
        <v>31</v>
      </c>
      <c r="M30" s="20" t="s">
        <v>30</v>
      </c>
      <c r="N30" s="165"/>
      <c r="O30" s="45" t="s">
        <v>75</v>
      </c>
      <c r="P30" s="17" t="s">
        <v>75</v>
      </c>
      <c r="Q30" s="18" t="s">
        <v>30</v>
      </c>
      <c r="R30" s="18" t="s">
        <v>31</v>
      </c>
      <c r="S30" s="46" t="s">
        <v>30</v>
      </c>
    </row>
    <row r="31" spans="2:19" ht="21" x14ac:dyDescent="0.25">
      <c r="B31" s="12" t="s">
        <v>23</v>
      </c>
      <c r="C31" s="55">
        <f>ROUNDUP(C$15*C20*C$26*C$27,0)</f>
        <v>0</v>
      </c>
      <c r="D31" s="55">
        <f>ROUNDUP($C$16*C20,0)</f>
        <v>0</v>
      </c>
      <c r="E31" s="55">
        <f>ROUNDUP($C$17*C20*$C$26*$C$27,0)</f>
        <v>0</v>
      </c>
      <c r="F31" s="55">
        <f>ROUNDUP($C$17*C20*$C$26*(1-$C$27),0)</f>
        <v>0</v>
      </c>
      <c r="G31" s="56">
        <f>ROUNDUP($C$18*C20,0)</f>
        <v>0</v>
      </c>
      <c r="H31" s="12" t="s">
        <v>23</v>
      </c>
      <c r="I31" s="55">
        <f>ROUNDUP(I$15*I20*I$26*I$27,0)</f>
        <v>0</v>
      </c>
      <c r="J31" s="55">
        <f>ROUNDUP($I$16*I20,0)</f>
        <v>0</v>
      </c>
      <c r="K31" s="55">
        <f>ROUNDUP($I$17*I20*$I$26*$I$27,0)</f>
        <v>0</v>
      </c>
      <c r="L31" s="55">
        <f>ROUNDUP($I$17*I20*$I$26*(1-$I$27),0)</f>
        <v>0</v>
      </c>
      <c r="M31" s="56">
        <f>ROUNDUP($I$18*I20,0)</f>
        <v>0</v>
      </c>
      <c r="N31" s="22" t="s">
        <v>23</v>
      </c>
      <c r="O31" s="57">
        <f>ROUNDUP(O$15*O20*O$26*O$27,0)</f>
        <v>0</v>
      </c>
      <c r="P31" s="55">
        <f>ROUNDUP($O$16*O20,0)</f>
        <v>0</v>
      </c>
      <c r="Q31" s="55">
        <f>ROUNDUP($O$17*O20*$O$26*$O$27,0)</f>
        <v>0</v>
      </c>
      <c r="R31" s="55">
        <f>ROUNDUP($O$17*O20*$O$26*(1-$O$27),0)</f>
        <v>0</v>
      </c>
      <c r="S31" s="58">
        <f>ROUNDUP($O$18*O20,0)</f>
        <v>0</v>
      </c>
    </row>
    <row r="32" spans="2:19" ht="21.75" thickBot="1" x14ac:dyDescent="0.3">
      <c r="B32" s="6" t="s">
        <v>20</v>
      </c>
      <c r="C32" s="59">
        <f>ROUNDUP(C$15*C21*C$26*C$27,0)</f>
        <v>0</v>
      </c>
      <c r="D32" s="59">
        <f>ROUNDUP($C$16*C21,0)</f>
        <v>0</v>
      </c>
      <c r="E32" s="59">
        <f>ROUNDUP($C$17*C21*$C$26*$C$27,0)</f>
        <v>0</v>
      </c>
      <c r="F32" s="59">
        <f>ROUNDUP($C$17*C21*$C$26*(1-$C$27),0)</f>
        <v>0</v>
      </c>
      <c r="G32" s="60">
        <f>ROUNDUP($C$18*C21,0)</f>
        <v>0</v>
      </c>
      <c r="H32" s="6" t="s">
        <v>20</v>
      </c>
      <c r="I32" s="59">
        <f>ROUNDUP(I$15*I21*I$26*I$27,0)</f>
        <v>0</v>
      </c>
      <c r="J32" s="55">
        <f t="shared" ref="J32:J35" si="0">ROUNDUP($I$16*I21,0)</f>
        <v>0</v>
      </c>
      <c r="K32" s="55">
        <f t="shared" ref="K32:K35" si="1">ROUNDUP($I$17*I21*$I$26*$I$27,0)</f>
        <v>0</v>
      </c>
      <c r="L32" s="55">
        <f t="shared" ref="L32:L35" si="2">ROUNDUP($I$17*I21*$I$26*(1-$I$27),0)</f>
        <v>0</v>
      </c>
      <c r="M32" s="56">
        <f t="shared" ref="M32:M35" si="3">ROUNDUP($I$18*I21,0)</f>
        <v>0</v>
      </c>
      <c r="N32" s="2" t="s">
        <v>20</v>
      </c>
      <c r="O32" s="61">
        <f>ROUNDUP(O$15*O21*O$26*O$27,0)</f>
        <v>0</v>
      </c>
      <c r="P32" s="55">
        <f t="shared" ref="P32:P35" si="4">ROUNDUP($O$16*O21,0)</f>
        <v>0</v>
      </c>
      <c r="Q32" s="55">
        <f t="shared" ref="Q32:Q35" si="5">ROUNDUP($O$17*O21*$O$26*$O$27,0)</f>
        <v>0</v>
      </c>
      <c r="R32" s="55">
        <f t="shared" ref="R32:R35" si="6">ROUNDUP($O$17*O21*$O$26*(1-$O$27),0)</f>
        <v>0</v>
      </c>
      <c r="S32" s="58">
        <f t="shared" ref="S32:S35" si="7">ROUNDUP($O$18*O21,0)</f>
        <v>0</v>
      </c>
    </row>
    <row r="33" spans="2:19" ht="21" x14ac:dyDescent="0.25">
      <c r="B33" s="6" t="s">
        <v>19</v>
      </c>
      <c r="C33" s="59">
        <f>ROUNDUP(C$15*C22*C$26*C$27,0)</f>
        <v>0</v>
      </c>
      <c r="D33" s="59">
        <f>ROUNDUP($C$16*C22,0)</f>
        <v>0</v>
      </c>
      <c r="E33" s="59">
        <f>ROUNDUP($C$17*C22*$C$26*$C$27,0)</f>
        <v>0</v>
      </c>
      <c r="F33" s="59">
        <f>ROUNDUP($C$17*C22*$C$26*(1-$C$27),0)</f>
        <v>0</v>
      </c>
      <c r="G33" s="60">
        <f>ROUNDUP($C$18*C22,0)</f>
        <v>0</v>
      </c>
      <c r="H33" s="6" t="s">
        <v>19</v>
      </c>
      <c r="I33" s="59">
        <f>ROUNDUP(I$15*I22*I$26*I$27,0)</f>
        <v>0</v>
      </c>
      <c r="J33" s="55">
        <f t="shared" si="0"/>
        <v>0</v>
      </c>
      <c r="K33" s="55">
        <f t="shared" si="1"/>
        <v>0</v>
      </c>
      <c r="L33" s="55">
        <f t="shared" si="2"/>
        <v>0</v>
      </c>
      <c r="M33" s="56">
        <f t="shared" si="3"/>
        <v>0</v>
      </c>
      <c r="N33" s="5" t="s">
        <v>19</v>
      </c>
      <c r="O33" s="61">
        <f>ROUNDUP(O$15*O22*O$26*O$27,0)</f>
        <v>0</v>
      </c>
      <c r="P33" s="55">
        <f t="shared" si="4"/>
        <v>0</v>
      </c>
      <c r="Q33" s="55">
        <f t="shared" si="5"/>
        <v>0</v>
      </c>
      <c r="R33" s="55">
        <f t="shared" si="6"/>
        <v>0</v>
      </c>
      <c r="S33" s="58">
        <f t="shared" si="7"/>
        <v>0</v>
      </c>
    </row>
    <row r="34" spans="2:19" ht="21" x14ac:dyDescent="0.25">
      <c r="B34" s="6" t="s">
        <v>22</v>
      </c>
      <c r="C34" s="59">
        <f>ROUNDUP(C$15*C23*C$26*C$27,0)</f>
        <v>0</v>
      </c>
      <c r="D34" s="59">
        <f>ROUNDUP($C$16*C23,0)</f>
        <v>0</v>
      </c>
      <c r="E34" s="59">
        <f>ROUNDUP($C$17*C23*$C$26*$C$27,0)</f>
        <v>0</v>
      </c>
      <c r="F34" s="59">
        <f>ROUNDUP($C$17*C23*$C$26*(1-$C$27),0)</f>
        <v>0</v>
      </c>
      <c r="G34" s="60">
        <f>ROUNDUP($C$18*C23,0)</f>
        <v>0</v>
      </c>
      <c r="H34" s="6" t="s">
        <v>22</v>
      </c>
      <c r="I34" s="59">
        <f>ROUNDUP(I$15*I23*I$26*I$27,0)</f>
        <v>0</v>
      </c>
      <c r="J34" s="55">
        <f t="shared" si="0"/>
        <v>0</v>
      </c>
      <c r="K34" s="55">
        <f t="shared" si="1"/>
        <v>0</v>
      </c>
      <c r="L34" s="55">
        <f t="shared" si="2"/>
        <v>0</v>
      </c>
      <c r="M34" s="56">
        <f t="shared" si="3"/>
        <v>0</v>
      </c>
      <c r="N34" s="2" t="s">
        <v>22</v>
      </c>
      <c r="O34" s="61">
        <f>ROUNDUP(O$15*O23*O$26*O$27,0)</f>
        <v>0</v>
      </c>
      <c r="P34" s="55">
        <f t="shared" si="4"/>
        <v>0</v>
      </c>
      <c r="Q34" s="55">
        <f t="shared" si="5"/>
        <v>0</v>
      </c>
      <c r="R34" s="55">
        <f t="shared" si="6"/>
        <v>0</v>
      </c>
      <c r="S34" s="58">
        <f t="shared" si="7"/>
        <v>0</v>
      </c>
    </row>
    <row r="35" spans="2:19" ht="21.75" thickBot="1" x14ac:dyDescent="0.3">
      <c r="B35" s="10" t="s">
        <v>21</v>
      </c>
      <c r="C35" s="62">
        <f>ROUNDUP(C$15*C24*C$26*C$27,0)</f>
        <v>0</v>
      </c>
      <c r="D35" s="62">
        <f>ROUNDUP($C$16*C24,0)</f>
        <v>0</v>
      </c>
      <c r="E35" s="62">
        <f>ROUNDUP($C$17*C24*$C$26*$C$27,0)</f>
        <v>0</v>
      </c>
      <c r="F35" s="62">
        <f>ROUNDUP($C$17*C24*$C$26*(1-$C$27),0)</f>
        <v>0</v>
      </c>
      <c r="G35" s="63">
        <f>ROUNDUP($C$18*C24,0)</f>
        <v>0</v>
      </c>
      <c r="H35" s="6" t="s">
        <v>21</v>
      </c>
      <c r="I35" s="62">
        <f>ROUNDUP(I$15*I24*I$26*I$27,0)</f>
        <v>0</v>
      </c>
      <c r="J35" s="55">
        <f t="shared" si="0"/>
        <v>0</v>
      </c>
      <c r="K35" s="55">
        <f t="shared" si="1"/>
        <v>0</v>
      </c>
      <c r="L35" s="55">
        <f t="shared" si="2"/>
        <v>0</v>
      </c>
      <c r="M35" s="56">
        <f t="shared" si="3"/>
        <v>0</v>
      </c>
      <c r="N35" s="3" t="s">
        <v>21</v>
      </c>
      <c r="O35" s="64">
        <f>ROUNDUP(O$15*O24*O$26*O$27,0)</f>
        <v>0</v>
      </c>
      <c r="P35" s="55">
        <f t="shared" si="4"/>
        <v>0</v>
      </c>
      <c r="Q35" s="55">
        <f t="shared" si="5"/>
        <v>0</v>
      </c>
      <c r="R35" s="55">
        <f t="shared" si="6"/>
        <v>0</v>
      </c>
      <c r="S35" s="58">
        <f t="shared" si="7"/>
        <v>0</v>
      </c>
    </row>
    <row r="36" spans="2:19" ht="21.75" thickBot="1" x14ac:dyDescent="0.3">
      <c r="B36" s="13" t="s">
        <v>37</v>
      </c>
      <c r="C36" s="65">
        <f>SUM(C31:C35)</f>
        <v>0</v>
      </c>
      <c r="D36" s="65">
        <f>SUM(D31:D35)</f>
        <v>0</v>
      </c>
      <c r="E36" s="65">
        <f t="shared" ref="E36:G36" si="8">SUM(E31:E35)</f>
        <v>0</v>
      </c>
      <c r="F36" s="65">
        <f t="shared" si="8"/>
        <v>0</v>
      </c>
      <c r="G36" s="66">
        <f t="shared" si="8"/>
        <v>0</v>
      </c>
      <c r="H36" s="13" t="s">
        <v>37</v>
      </c>
      <c r="I36" s="65">
        <f>SUM(I31:I35)</f>
        <v>0</v>
      </c>
      <c r="J36" s="65">
        <f>SUM(J31:J35)</f>
        <v>0</v>
      </c>
      <c r="K36" s="65">
        <f t="shared" ref="K36" si="9">SUM(K31:K35)</f>
        <v>0</v>
      </c>
      <c r="L36" s="65">
        <f t="shared" ref="L36" si="10">SUM(L31:L35)</f>
        <v>0</v>
      </c>
      <c r="M36" s="66">
        <f t="shared" ref="M36" si="11">SUM(M31:M35)</f>
        <v>0</v>
      </c>
      <c r="N36" s="13" t="s">
        <v>37</v>
      </c>
      <c r="O36" s="65">
        <f>SUM(O31:O35)</f>
        <v>0</v>
      </c>
      <c r="P36" s="65">
        <f>SUM(P31:P35)</f>
        <v>0</v>
      </c>
      <c r="Q36" s="65">
        <f t="shared" ref="Q36" si="12">SUM(Q31:Q35)</f>
        <v>0</v>
      </c>
      <c r="R36" s="65">
        <f t="shared" ref="R36" si="13">SUM(R31:R35)</f>
        <v>0</v>
      </c>
      <c r="S36" s="67">
        <f t="shared" ref="S36" si="14">SUM(S31:S35)</f>
        <v>0</v>
      </c>
    </row>
    <row r="37" spans="2:19" ht="63.75" customHeight="1" thickBot="1" x14ac:dyDescent="0.3">
      <c r="B37" s="139" t="s">
        <v>24</v>
      </c>
      <c r="C37" s="140"/>
      <c r="D37" s="140"/>
      <c r="E37" s="140"/>
      <c r="F37" s="140"/>
      <c r="G37" s="140"/>
      <c r="H37" s="140"/>
      <c r="I37" s="140"/>
      <c r="J37" s="140"/>
      <c r="K37" s="140"/>
      <c r="L37" s="140"/>
      <c r="M37" s="140"/>
      <c r="N37" s="140"/>
      <c r="O37" s="140"/>
      <c r="P37" s="140"/>
      <c r="Q37" s="140"/>
      <c r="R37" s="140"/>
      <c r="S37" s="141"/>
    </row>
    <row r="38" spans="2:19" ht="21" x14ac:dyDescent="0.25">
      <c r="B38" s="169" t="s">
        <v>38</v>
      </c>
      <c r="C38" s="16" t="s">
        <v>33</v>
      </c>
      <c r="D38" s="47" t="s">
        <v>34</v>
      </c>
      <c r="E38" s="161" t="s">
        <v>35</v>
      </c>
      <c r="F38" s="161"/>
      <c r="G38" s="19" t="s">
        <v>36</v>
      </c>
      <c r="H38" s="169" t="s">
        <v>38</v>
      </c>
      <c r="I38" s="16" t="s">
        <v>33</v>
      </c>
      <c r="J38" s="47" t="s">
        <v>34</v>
      </c>
      <c r="K38" s="161" t="s">
        <v>35</v>
      </c>
      <c r="L38" s="161"/>
      <c r="M38" s="19" t="s">
        <v>36</v>
      </c>
      <c r="N38" s="171" t="s">
        <v>38</v>
      </c>
      <c r="O38" s="43" t="s">
        <v>33</v>
      </c>
      <c r="P38" s="47" t="s">
        <v>34</v>
      </c>
      <c r="Q38" s="161" t="s">
        <v>35</v>
      </c>
      <c r="R38" s="161"/>
      <c r="S38" s="44" t="s">
        <v>36</v>
      </c>
    </row>
    <row r="39" spans="2:19" ht="50.45" customHeight="1" thickBot="1" x14ac:dyDescent="0.3">
      <c r="B39" s="170"/>
      <c r="C39" s="17" t="s">
        <v>75</v>
      </c>
      <c r="D39" s="17" t="s">
        <v>75</v>
      </c>
      <c r="E39" s="18" t="s">
        <v>30</v>
      </c>
      <c r="F39" s="18" t="s">
        <v>31</v>
      </c>
      <c r="G39" s="20" t="s">
        <v>30</v>
      </c>
      <c r="H39" s="170"/>
      <c r="I39" s="17" t="s">
        <v>75</v>
      </c>
      <c r="J39" s="17" t="s">
        <v>75</v>
      </c>
      <c r="K39" s="18" t="s">
        <v>30</v>
      </c>
      <c r="L39" s="18" t="s">
        <v>31</v>
      </c>
      <c r="M39" s="20" t="s">
        <v>30</v>
      </c>
      <c r="N39" s="171"/>
      <c r="O39" s="45" t="s">
        <v>75</v>
      </c>
      <c r="P39" s="17" t="s">
        <v>75</v>
      </c>
      <c r="Q39" s="18" t="s">
        <v>30</v>
      </c>
      <c r="R39" s="18" t="s">
        <v>31</v>
      </c>
      <c r="S39" s="46" t="s">
        <v>30</v>
      </c>
    </row>
    <row r="40" spans="2:19" ht="21" x14ac:dyDescent="0.25">
      <c r="B40" s="9" t="s">
        <v>23</v>
      </c>
      <c r="C40" s="68" t="e">
        <f>ROUNDUP(C31/$C$11,0)</f>
        <v>#DIV/0!</v>
      </c>
      <c r="D40" s="68" t="e">
        <f t="shared" ref="D40:G40" si="15">ROUNDUP(D31/$C$11,0)</f>
        <v>#DIV/0!</v>
      </c>
      <c r="E40" s="68" t="e">
        <f t="shared" si="15"/>
        <v>#DIV/0!</v>
      </c>
      <c r="F40" s="68" t="e">
        <f t="shared" si="15"/>
        <v>#DIV/0!</v>
      </c>
      <c r="G40" s="69" t="e">
        <f t="shared" si="15"/>
        <v>#DIV/0!</v>
      </c>
      <c r="H40" s="21" t="s">
        <v>23</v>
      </c>
      <c r="I40" s="68" t="e">
        <f>ROUNDUP(I31/$I$11,0)</f>
        <v>#DIV/0!</v>
      </c>
      <c r="J40" s="68" t="e">
        <f t="shared" ref="J40:M40" si="16">ROUNDUP(J31/$I$11,0)</f>
        <v>#DIV/0!</v>
      </c>
      <c r="K40" s="68" t="e">
        <f t="shared" si="16"/>
        <v>#DIV/0!</v>
      </c>
      <c r="L40" s="68" t="e">
        <f t="shared" si="16"/>
        <v>#DIV/0!</v>
      </c>
      <c r="M40" s="69" t="e">
        <f t="shared" si="16"/>
        <v>#DIV/0!</v>
      </c>
      <c r="N40" s="21" t="s">
        <v>23</v>
      </c>
      <c r="O40" s="68" t="e">
        <f>ROUNDUP(O31/$O$11,0)</f>
        <v>#DIV/0!</v>
      </c>
      <c r="P40" s="68" t="e">
        <f t="shared" ref="P40:S40" si="17">ROUNDUP(P31/$O$11,0)</f>
        <v>#DIV/0!</v>
      </c>
      <c r="Q40" s="68" t="e">
        <f t="shared" si="17"/>
        <v>#DIV/0!</v>
      </c>
      <c r="R40" s="68" t="e">
        <f t="shared" si="17"/>
        <v>#DIV/0!</v>
      </c>
      <c r="S40" s="69" t="e">
        <f t="shared" si="17"/>
        <v>#DIV/0!</v>
      </c>
    </row>
    <row r="41" spans="2:19" ht="21" x14ac:dyDescent="0.25">
      <c r="B41" s="6" t="s">
        <v>20</v>
      </c>
      <c r="C41" s="70" t="e">
        <f t="shared" ref="C41:G44" si="18">ROUNDUP(C32/$C$11,0)</f>
        <v>#DIV/0!</v>
      </c>
      <c r="D41" s="70" t="e">
        <f t="shared" si="18"/>
        <v>#DIV/0!</v>
      </c>
      <c r="E41" s="70" t="e">
        <f t="shared" si="18"/>
        <v>#DIV/0!</v>
      </c>
      <c r="F41" s="70" t="e">
        <f t="shared" si="18"/>
        <v>#DIV/0!</v>
      </c>
      <c r="G41" s="71" t="e">
        <f t="shared" si="18"/>
        <v>#DIV/0!</v>
      </c>
      <c r="H41" s="8" t="s">
        <v>20</v>
      </c>
      <c r="I41" s="70" t="e">
        <f t="shared" ref="I41:M44" si="19">ROUNDUP(I32/$I$11,0)</f>
        <v>#DIV/0!</v>
      </c>
      <c r="J41" s="70" t="e">
        <f t="shared" si="19"/>
        <v>#DIV/0!</v>
      </c>
      <c r="K41" s="70" t="e">
        <f t="shared" si="19"/>
        <v>#DIV/0!</v>
      </c>
      <c r="L41" s="70" t="e">
        <f t="shared" si="19"/>
        <v>#DIV/0!</v>
      </c>
      <c r="M41" s="71" t="e">
        <f t="shared" si="19"/>
        <v>#DIV/0!</v>
      </c>
      <c r="N41" s="8" t="s">
        <v>20</v>
      </c>
      <c r="O41" s="70" t="e">
        <f t="shared" ref="O41:S44" si="20">ROUNDUP(O32/$O$11,0)</f>
        <v>#DIV/0!</v>
      </c>
      <c r="P41" s="70" t="e">
        <f t="shared" si="20"/>
        <v>#DIV/0!</v>
      </c>
      <c r="Q41" s="70" t="e">
        <f>ROUNDUP(Q32/$O$11,0)</f>
        <v>#DIV/0!</v>
      </c>
      <c r="R41" s="70" t="e">
        <f t="shared" si="20"/>
        <v>#DIV/0!</v>
      </c>
      <c r="S41" s="71" t="e">
        <f t="shared" si="20"/>
        <v>#DIV/0!</v>
      </c>
    </row>
    <row r="42" spans="2:19" ht="21" x14ac:dyDescent="0.25">
      <c r="B42" s="6" t="s">
        <v>19</v>
      </c>
      <c r="C42" s="70" t="e">
        <f t="shared" si="18"/>
        <v>#DIV/0!</v>
      </c>
      <c r="D42" s="70" t="e">
        <f t="shared" si="18"/>
        <v>#DIV/0!</v>
      </c>
      <c r="E42" s="70" t="e">
        <f t="shared" si="18"/>
        <v>#DIV/0!</v>
      </c>
      <c r="F42" s="70" t="e">
        <f t="shared" si="18"/>
        <v>#DIV/0!</v>
      </c>
      <c r="G42" s="71" t="e">
        <f t="shared" si="18"/>
        <v>#DIV/0!</v>
      </c>
      <c r="H42" s="8" t="s">
        <v>19</v>
      </c>
      <c r="I42" s="70" t="e">
        <f t="shared" si="19"/>
        <v>#DIV/0!</v>
      </c>
      <c r="J42" s="70" t="e">
        <f t="shared" si="19"/>
        <v>#DIV/0!</v>
      </c>
      <c r="K42" s="70" t="e">
        <f t="shared" si="19"/>
        <v>#DIV/0!</v>
      </c>
      <c r="L42" s="70" t="e">
        <f t="shared" si="19"/>
        <v>#DIV/0!</v>
      </c>
      <c r="M42" s="71" t="e">
        <f t="shared" si="19"/>
        <v>#DIV/0!</v>
      </c>
      <c r="N42" s="8" t="s">
        <v>19</v>
      </c>
      <c r="O42" s="70" t="e">
        <f t="shared" si="20"/>
        <v>#DIV/0!</v>
      </c>
      <c r="P42" s="70" t="e">
        <f t="shared" si="20"/>
        <v>#DIV/0!</v>
      </c>
      <c r="Q42" s="70" t="e">
        <f t="shared" si="20"/>
        <v>#DIV/0!</v>
      </c>
      <c r="R42" s="70" t="e">
        <f t="shared" si="20"/>
        <v>#DIV/0!</v>
      </c>
      <c r="S42" s="71" t="e">
        <f t="shared" si="20"/>
        <v>#DIV/0!</v>
      </c>
    </row>
    <row r="43" spans="2:19" ht="21" x14ac:dyDescent="0.25">
      <c r="B43" s="6" t="s">
        <v>22</v>
      </c>
      <c r="C43" s="70" t="e">
        <f t="shared" si="18"/>
        <v>#DIV/0!</v>
      </c>
      <c r="D43" s="70" t="e">
        <f t="shared" si="18"/>
        <v>#DIV/0!</v>
      </c>
      <c r="E43" s="70" t="e">
        <f t="shared" si="18"/>
        <v>#DIV/0!</v>
      </c>
      <c r="F43" s="70" t="e">
        <f t="shared" si="18"/>
        <v>#DIV/0!</v>
      </c>
      <c r="G43" s="71" t="e">
        <f t="shared" si="18"/>
        <v>#DIV/0!</v>
      </c>
      <c r="H43" s="8" t="s">
        <v>22</v>
      </c>
      <c r="I43" s="70" t="e">
        <f t="shared" si="19"/>
        <v>#DIV/0!</v>
      </c>
      <c r="J43" s="70" t="e">
        <f t="shared" si="19"/>
        <v>#DIV/0!</v>
      </c>
      <c r="K43" s="70" t="e">
        <f t="shared" si="19"/>
        <v>#DIV/0!</v>
      </c>
      <c r="L43" s="70" t="e">
        <f t="shared" si="19"/>
        <v>#DIV/0!</v>
      </c>
      <c r="M43" s="71" t="e">
        <f t="shared" si="19"/>
        <v>#DIV/0!</v>
      </c>
      <c r="N43" s="8" t="s">
        <v>22</v>
      </c>
      <c r="O43" s="70" t="e">
        <f t="shared" si="20"/>
        <v>#DIV/0!</v>
      </c>
      <c r="P43" s="70" t="e">
        <f t="shared" si="20"/>
        <v>#DIV/0!</v>
      </c>
      <c r="Q43" s="70" t="e">
        <f t="shared" si="20"/>
        <v>#DIV/0!</v>
      </c>
      <c r="R43" s="70" t="e">
        <f t="shared" si="20"/>
        <v>#DIV/0!</v>
      </c>
      <c r="S43" s="71" t="e">
        <f t="shared" si="20"/>
        <v>#DIV/0!</v>
      </c>
    </row>
    <row r="44" spans="2:19" ht="21.75" thickBot="1" x14ac:dyDescent="0.3">
      <c r="B44" s="10" t="s">
        <v>21</v>
      </c>
      <c r="C44" s="72" t="e">
        <f t="shared" si="18"/>
        <v>#DIV/0!</v>
      </c>
      <c r="D44" s="72" t="e">
        <f t="shared" si="18"/>
        <v>#DIV/0!</v>
      </c>
      <c r="E44" s="72" t="e">
        <f t="shared" si="18"/>
        <v>#DIV/0!</v>
      </c>
      <c r="F44" s="72" t="e">
        <f t="shared" si="18"/>
        <v>#DIV/0!</v>
      </c>
      <c r="G44" s="73" t="e">
        <f t="shared" si="18"/>
        <v>#DIV/0!</v>
      </c>
      <c r="H44" s="11" t="s">
        <v>21</v>
      </c>
      <c r="I44" s="72" t="e">
        <f t="shared" si="19"/>
        <v>#DIV/0!</v>
      </c>
      <c r="J44" s="72" t="e">
        <f t="shared" si="19"/>
        <v>#DIV/0!</v>
      </c>
      <c r="K44" s="72" t="e">
        <f t="shared" si="19"/>
        <v>#DIV/0!</v>
      </c>
      <c r="L44" s="72" t="e">
        <f t="shared" si="19"/>
        <v>#DIV/0!</v>
      </c>
      <c r="M44" s="73" t="e">
        <f t="shared" si="19"/>
        <v>#DIV/0!</v>
      </c>
      <c r="N44" s="11" t="s">
        <v>21</v>
      </c>
      <c r="O44" s="72" t="e">
        <f t="shared" si="20"/>
        <v>#DIV/0!</v>
      </c>
      <c r="P44" s="72" t="e">
        <f t="shared" si="20"/>
        <v>#DIV/0!</v>
      </c>
      <c r="Q44" s="72" t="e">
        <f t="shared" si="20"/>
        <v>#DIV/0!</v>
      </c>
      <c r="R44" s="72" t="e">
        <f t="shared" si="20"/>
        <v>#DIV/0!</v>
      </c>
      <c r="S44" s="73" t="e">
        <f t="shared" si="20"/>
        <v>#DIV/0!</v>
      </c>
    </row>
    <row r="45" spans="2:19" ht="21.75" thickBot="1" x14ac:dyDescent="0.3">
      <c r="B45" s="13" t="s">
        <v>37</v>
      </c>
      <c r="C45" s="65" t="e">
        <f>SUM(C40:C44)</f>
        <v>#DIV/0!</v>
      </c>
      <c r="D45" s="65" t="e">
        <f>SUM(D40:D44)</f>
        <v>#DIV/0!</v>
      </c>
      <c r="E45" s="65" t="e">
        <f t="shared" ref="E45" si="21">SUM(E40:E44)</f>
        <v>#DIV/0!</v>
      </c>
      <c r="F45" s="65" t="e">
        <f t="shared" ref="F45" si="22">SUM(F40:F44)</f>
        <v>#DIV/0!</v>
      </c>
      <c r="G45" s="67" t="e">
        <f t="shared" ref="G45" si="23">SUM(G40:G44)</f>
        <v>#DIV/0!</v>
      </c>
      <c r="H45" s="14" t="s">
        <v>37</v>
      </c>
      <c r="I45" s="65" t="e">
        <f>SUM(I40:I44)</f>
        <v>#DIV/0!</v>
      </c>
      <c r="J45" s="65" t="e">
        <f>SUM(J40:J44)</f>
        <v>#DIV/0!</v>
      </c>
      <c r="K45" s="65" t="e">
        <f t="shared" ref="K45" si="24">SUM(K40:K44)</f>
        <v>#DIV/0!</v>
      </c>
      <c r="L45" s="65" t="e">
        <f t="shared" ref="L45" si="25">SUM(L40:L44)</f>
        <v>#DIV/0!</v>
      </c>
      <c r="M45" s="67" t="e">
        <f t="shared" ref="M45" si="26">SUM(M40:M44)</f>
        <v>#DIV/0!</v>
      </c>
      <c r="N45" s="14" t="s">
        <v>37</v>
      </c>
      <c r="O45" s="65" t="e">
        <f>SUM(O40:O44)</f>
        <v>#DIV/0!</v>
      </c>
      <c r="P45" s="65" t="e">
        <f>SUM(P40:P44)</f>
        <v>#DIV/0!</v>
      </c>
      <c r="Q45" s="65" t="e">
        <f t="shared" ref="Q45" si="27">SUM(Q40:Q44)</f>
        <v>#DIV/0!</v>
      </c>
      <c r="R45" s="65" t="e">
        <f t="shared" ref="R45" si="28">SUM(R40:R44)</f>
        <v>#DIV/0!</v>
      </c>
      <c r="S45" s="67" t="e">
        <f t="shared" ref="S45" si="29">SUM(S40:S44)</f>
        <v>#DIV/0!</v>
      </c>
    </row>
    <row r="46" spans="2:19" ht="15.75" thickBot="1" x14ac:dyDescent="0.3"/>
    <row r="47" spans="2:19" ht="58.5" customHeight="1" thickBot="1" x14ac:dyDescent="0.3">
      <c r="B47" s="166" t="s">
        <v>78</v>
      </c>
      <c r="C47" s="167"/>
      <c r="D47" s="167"/>
      <c r="E47" s="167"/>
      <c r="F47" s="167"/>
      <c r="G47" s="167"/>
      <c r="H47" s="167"/>
      <c r="I47" s="167"/>
      <c r="J47" s="167"/>
      <c r="K47" s="167"/>
      <c r="L47" s="167"/>
      <c r="M47" s="167"/>
      <c r="N47" s="167"/>
      <c r="O47" s="167"/>
      <c r="P47" s="167"/>
      <c r="Q47" s="167"/>
      <c r="R47" s="167"/>
      <c r="S47" s="168"/>
    </row>
    <row r="48" spans="2:19" ht="187.5" customHeight="1" thickBot="1" x14ac:dyDescent="0.3">
      <c r="B48" s="158" t="s">
        <v>73</v>
      </c>
      <c r="C48" s="159"/>
      <c r="D48" s="159"/>
      <c r="E48" s="159"/>
      <c r="F48" s="159"/>
      <c r="G48" s="159"/>
      <c r="H48" s="159"/>
      <c r="I48" s="159"/>
      <c r="J48" s="159"/>
      <c r="K48" s="159"/>
      <c r="L48" s="159"/>
      <c r="M48" s="159"/>
      <c r="N48" s="159"/>
      <c r="O48" s="159"/>
      <c r="P48" s="159"/>
      <c r="Q48" s="159"/>
      <c r="R48" s="159"/>
      <c r="S48" s="160"/>
    </row>
  </sheetData>
  <sheetProtection formatColumns="0" formatRows="0"/>
  <mergeCells count="74">
    <mergeCell ref="O18:S18"/>
    <mergeCell ref="O16:S16"/>
    <mergeCell ref="C17:G17"/>
    <mergeCell ref="C15:G15"/>
    <mergeCell ref="C16:G16"/>
    <mergeCell ref="I17:M17"/>
    <mergeCell ref="I15:M15"/>
    <mergeCell ref="O20:S20"/>
    <mergeCell ref="O23:S23"/>
    <mergeCell ref="O24:S24"/>
    <mergeCell ref="C20:G20"/>
    <mergeCell ref="C21:G21"/>
    <mergeCell ref="C22:G22"/>
    <mergeCell ref="I20:M20"/>
    <mergeCell ref="I21:M21"/>
    <mergeCell ref="I22:M22"/>
    <mergeCell ref="O21:S21"/>
    <mergeCell ref="O22:S22"/>
    <mergeCell ref="C24:G24"/>
    <mergeCell ref="C23:G23"/>
    <mergeCell ref="I23:M23"/>
    <mergeCell ref="I24:M24"/>
    <mergeCell ref="C26:G26"/>
    <mergeCell ref="C27:G27"/>
    <mergeCell ref="I26:M26"/>
    <mergeCell ref="I27:M27"/>
    <mergeCell ref="O26:S26"/>
    <mergeCell ref="O27:S27"/>
    <mergeCell ref="O11:S11"/>
    <mergeCell ref="O12:S12"/>
    <mergeCell ref="O13:S13"/>
    <mergeCell ref="H9:M9"/>
    <mergeCell ref="C18:G18"/>
    <mergeCell ref="I18:M18"/>
    <mergeCell ref="I16:M16"/>
    <mergeCell ref="C10:G10"/>
    <mergeCell ref="C11:G11"/>
    <mergeCell ref="C12:G12"/>
    <mergeCell ref="C13:G13"/>
    <mergeCell ref="I10:M10"/>
    <mergeCell ref="I11:M11"/>
    <mergeCell ref="I12:M12"/>
    <mergeCell ref="O17:S17"/>
    <mergeCell ref="O15:S15"/>
    <mergeCell ref="B48:S48"/>
    <mergeCell ref="K29:L29"/>
    <mergeCell ref="Q29:R29"/>
    <mergeCell ref="B29:B30"/>
    <mergeCell ref="H29:H30"/>
    <mergeCell ref="N29:N30"/>
    <mergeCell ref="E29:F29"/>
    <mergeCell ref="B47:S47"/>
    <mergeCell ref="B38:B39"/>
    <mergeCell ref="E38:F38"/>
    <mergeCell ref="H38:H39"/>
    <mergeCell ref="K38:L38"/>
    <mergeCell ref="N38:N39"/>
    <mergeCell ref="Q38:R38"/>
    <mergeCell ref="B2:S2"/>
    <mergeCell ref="B37:S37"/>
    <mergeCell ref="C8:S8"/>
    <mergeCell ref="C7:S7"/>
    <mergeCell ref="C6:S6"/>
    <mergeCell ref="C5:S5"/>
    <mergeCell ref="C4:S4"/>
    <mergeCell ref="C3:S3"/>
    <mergeCell ref="B9:G9"/>
    <mergeCell ref="N9:S9"/>
    <mergeCell ref="B14:S14"/>
    <mergeCell ref="B19:S19"/>
    <mergeCell ref="B25:S25"/>
    <mergeCell ref="B28:S28"/>
    <mergeCell ref="I13:M13"/>
    <mergeCell ref="O10:S10"/>
  </mergeCells>
  <conditionalFormatting sqref="D40:D44">
    <cfRule type="expression" dxfId="14" priority="55">
      <formula>$D$40=MIN($C$40:$G$40)</formula>
    </cfRule>
  </conditionalFormatting>
  <conditionalFormatting sqref="E40:E44">
    <cfRule type="expression" dxfId="13" priority="54">
      <formula>$E$40=MIN($C$40:$G$40)</formula>
    </cfRule>
  </conditionalFormatting>
  <conditionalFormatting sqref="F40:F44">
    <cfRule type="expression" dxfId="12" priority="53">
      <formula>$F$40=MIN($C$40:$G$40)</formula>
    </cfRule>
  </conditionalFormatting>
  <conditionalFormatting sqref="G40:G44">
    <cfRule type="expression" dxfId="11" priority="52">
      <formula>$G$40=MIN($C$40:$G$40)</formula>
    </cfRule>
  </conditionalFormatting>
  <conditionalFormatting sqref="C40:C44">
    <cfRule type="expression" dxfId="10" priority="45">
      <formula>$C$40=MIN($C$40:$G$40)</formula>
    </cfRule>
  </conditionalFormatting>
  <conditionalFormatting sqref="I40:I44">
    <cfRule type="expression" dxfId="9" priority="28">
      <formula>$I$40=MIN($I$40:$M$40)</formula>
    </cfRule>
  </conditionalFormatting>
  <conditionalFormatting sqref="J40:J44">
    <cfRule type="expression" dxfId="8" priority="23">
      <formula>$J$40=MIN($I$40:$M$40)</formula>
    </cfRule>
  </conditionalFormatting>
  <conditionalFormatting sqref="K40:K44">
    <cfRule type="expression" dxfId="7" priority="18">
      <formula>$K$40=MIN($I$40:$M$40)</formula>
    </cfRule>
  </conditionalFormatting>
  <conditionalFormatting sqref="L40:L44">
    <cfRule type="expression" dxfId="6" priority="13">
      <formula>$L$40=MIN($I$40:$M$40)</formula>
    </cfRule>
  </conditionalFormatting>
  <conditionalFormatting sqref="M40:M44">
    <cfRule type="expression" dxfId="5" priority="9">
      <formula>$M$40=MIN($I$40:$M$40)</formula>
    </cfRule>
  </conditionalFormatting>
  <conditionalFormatting sqref="O40:O44">
    <cfRule type="expression" dxfId="4" priority="8">
      <formula>$O$40=MIN($O$40:$S$40)</formula>
    </cfRule>
  </conditionalFormatting>
  <conditionalFormatting sqref="P40:P44">
    <cfRule type="expression" dxfId="3" priority="7">
      <formula>$P$40=MIN($O$40:$S$40)</formula>
    </cfRule>
  </conditionalFormatting>
  <conditionalFormatting sqref="Q40:Q44">
    <cfRule type="expression" dxfId="2" priority="6">
      <formula>$Q$40=MIN($O$40:$S$40)</formula>
    </cfRule>
  </conditionalFormatting>
  <conditionalFormatting sqref="R40:R44">
    <cfRule type="expression" dxfId="1" priority="5">
      <formula>$R$40=MIN($O$40:$S$40)</formula>
    </cfRule>
  </conditionalFormatting>
  <conditionalFormatting sqref="S40:S44">
    <cfRule type="expression" dxfId="0" priority="3">
      <formula>$S$40=MIN($O$40:$S$40)</formula>
    </cfRule>
  </conditionalFormatting>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4A536-19FB-4D81-9E72-C6F925E7EAB0}">
  <sheetPr>
    <tabColor theme="0" tint="-0.14999847407452621"/>
  </sheetPr>
  <dimension ref="A1:A2"/>
  <sheetViews>
    <sheetView zoomScale="115" zoomScaleNormal="115" workbookViewId="0">
      <selection activeCell="O148" sqref="O148"/>
    </sheetView>
  </sheetViews>
  <sheetFormatPr defaultRowHeight="15" x14ac:dyDescent="0.25"/>
  <sheetData>
    <row r="1" spans="1:1" x14ac:dyDescent="0.25">
      <c r="A1" t="s">
        <v>27</v>
      </c>
    </row>
    <row r="2" spans="1:1" x14ac:dyDescent="0.25">
      <c r="A2" s="15" t="s">
        <v>28</v>
      </c>
    </row>
  </sheetData>
  <hyperlinks>
    <hyperlink ref="A2" r:id="rId1" xr:uid="{C46E5347-36DF-4ED6-B0BD-8539138BAEC2}"/>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E5C3A-18DA-499C-8E84-D1ED5BE8FC29}">
  <sheetPr>
    <tabColor theme="0" tint="-0.14999847407452621"/>
  </sheetPr>
  <dimension ref="A1:A3"/>
  <sheetViews>
    <sheetView workbookViewId="0">
      <selection activeCell="A3" sqref="A3"/>
    </sheetView>
  </sheetViews>
  <sheetFormatPr defaultRowHeight="15" x14ac:dyDescent="0.25"/>
  <sheetData>
    <row r="1" spans="1:1" x14ac:dyDescent="0.25">
      <c r="A1" t="s">
        <v>74</v>
      </c>
    </row>
    <row r="2" spans="1:1" x14ac:dyDescent="0.25">
      <c r="A2" s="15" t="s">
        <v>43</v>
      </c>
    </row>
    <row r="3" spans="1:1" x14ac:dyDescent="0.25">
      <c r="A3" s="15"/>
    </row>
  </sheetData>
  <hyperlinks>
    <hyperlink ref="A2" r:id="rId1" xr:uid="{9DE284D4-FF72-45D4-A5D9-3631C8DF3FEF}"/>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TRAFFIC DATA SPREADSHEET</vt:lpstr>
      <vt:lpstr>CALCULATOR</vt:lpstr>
      <vt:lpstr>REFERENCE</vt:lpstr>
      <vt:lpstr>LOS 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Schoonard, Cristina</dc:creator>
  <cp:lastModifiedBy>Schoonard, Cristina</cp:lastModifiedBy>
  <dcterms:created xsi:type="dcterms:W3CDTF">2022-12-05T18:47:38Z</dcterms:created>
  <dcterms:modified xsi:type="dcterms:W3CDTF">2024-02-01T20:37:32Z</dcterms:modified>
</cp:coreProperties>
</file>