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tables/table2.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tables/table3.xml" ContentType="application/vnd.openxmlformats-officedocument.spreadsheetml.table+xml"/>
  <Override PartName="/xl/comments6.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tables/table4.xml" ContentType="application/vnd.openxmlformats-officedocument.spreadsheetml.table+xml"/>
  <Override PartName="/xl/comments8.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odata\shares\CO\CTD\Project Administration\Grants\2023-24 Grants\Planning\"/>
    </mc:Choice>
  </mc:AlternateContent>
  <xr:revisionPtr revIDLastSave="0" documentId="13_ncr:1_{D8C7F70A-744E-4928-B1EE-4A680AD4F3B7}" xr6:coauthVersionLast="47" xr6:coauthVersionMax="47" xr10:uidLastSave="{00000000-0000-0000-0000-000000000000}"/>
  <bookViews>
    <workbookView xWindow="-120" yWindow="-120" windowWidth="29040" windowHeight="15840" tabRatio="741" xr2:uid="{00000000-000D-0000-FFFF-FFFF00000000}"/>
  </bookViews>
  <sheets>
    <sheet name="Q1" sheetId="18" r:id="rId1"/>
    <sheet name="PLN Summary Q1" sheetId="21" r:id="rId2"/>
    <sheet name="Quarterly Report Q1" sheetId="26" r:id="rId3"/>
    <sheet name="Q2" sheetId="16" r:id="rId4"/>
    <sheet name="PLN Summary Q2" sheetId="22" r:id="rId5"/>
    <sheet name="Quarterly Report Q2" sheetId="27" r:id="rId6"/>
    <sheet name="Q3" sheetId="19" r:id="rId7"/>
    <sheet name="PLN Summary Q3" sheetId="23" r:id="rId8"/>
    <sheet name="Quarterly Report Q3" sheetId="28" r:id="rId9"/>
    <sheet name="Q4" sheetId="20" r:id="rId10"/>
    <sheet name="PLN Summary Q4" sheetId="24" r:id="rId11"/>
    <sheet name="Quarterly Report Q4" sheetId="29" r:id="rId12"/>
    <sheet name="About the Workbook" sheetId="25" r:id="rId13"/>
  </sheets>
  <definedNames>
    <definedName name="_xlnm._FilterDatabase" localSheetId="1" hidden="1">'PLN Summary Q1'!$B$14:$B$26</definedName>
    <definedName name="_xlnm._FilterDatabase" localSheetId="4" hidden="1">'PLN Summary Q2'!$B$14:$E$27</definedName>
    <definedName name="_xlnm._FilterDatabase" localSheetId="10" hidden="1">'PLN Summary Q4'!$B$14:$E$27</definedName>
    <definedName name="_xlnm._FilterDatabase" localSheetId="2" hidden="1">'Quarterly Report Q1'!#REF!</definedName>
    <definedName name="_xlnm._FilterDatabase" localSheetId="5" hidden="1">'Quarterly Report Q2'!#REF!</definedName>
    <definedName name="_xlnm._FilterDatabase" localSheetId="11" hidden="1">'Quarterly Report Q4'!#REF!</definedName>
    <definedName name="ColumnTitle1" localSheetId="4">'PLN Summary Q2'!$B$14</definedName>
    <definedName name="ColumnTitle1" localSheetId="7">'PLN Summary Q3'!$B$14</definedName>
    <definedName name="ColumnTitle1" localSheetId="10">'PLN Summary Q4'!$B$14</definedName>
    <definedName name="ColumnTitle1" localSheetId="2">'Quarterly Report Q1'!#REF!</definedName>
    <definedName name="ColumnTitle1" localSheetId="5">'Quarterly Report Q2'!#REF!</definedName>
    <definedName name="ColumnTitle1" localSheetId="8">'Quarterly Report Q3'!$B$13</definedName>
    <definedName name="ColumnTitle1" localSheetId="11">'Quarterly Report Q4'!#REF!</definedName>
    <definedName name="ColumnTitle1">'PLN Summary Q1'!$B$14</definedName>
    <definedName name="ColumnTitleRegion1..D10.1" localSheetId="4">'PLN Summary Q2'!$B$6</definedName>
    <definedName name="ColumnTitleRegion1..D10.1" localSheetId="7">'PLN Summary Q3'!$B$6</definedName>
    <definedName name="ColumnTitleRegion1..D10.1" localSheetId="10">'PLN Summary Q4'!$B$6</definedName>
    <definedName name="ColumnTitleRegion1..D10.1" localSheetId="2">'Quarterly Report Q1'!$B$7</definedName>
    <definedName name="ColumnTitleRegion1..D10.1" localSheetId="5">'Quarterly Report Q2'!$B$6</definedName>
    <definedName name="ColumnTitleRegion1..D10.1" localSheetId="8">'Quarterly Report Q3'!$B$6</definedName>
    <definedName name="ColumnTitleRegion1..D10.1" localSheetId="11">'Quarterly Report Q4'!$B$6</definedName>
    <definedName name="ColumnTitleRegion1..D10.1">'PLN Summary Q1'!$B$7</definedName>
    <definedName name="ColumnTitleRegion2..D12.1" localSheetId="4">'PLN Summary Q2'!$B$12</definedName>
    <definedName name="ColumnTitleRegion2..D12.1" localSheetId="7">'PLN Summary Q3'!$B$12</definedName>
    <definedName name="ColumnTitleRegion2..D12.1" localSheetId="10">'PLN Summary Q4'!$B$12</definedName>
    <definedName name="ColumnTitleRegion2..D12.1" localSheetId="2">'Quarterly Report Q1'!#REF!</definedName>
    <definedName name="ColumnTitleRegion2..D12.1" localSheetId="5">'Quarterly Report Q2'!$B$11</definedName>
    <definedName name="ColumnTitleRegion2..D12.1" localSheetId="8">'Quarterly Report Q3'!$B$11</definedName>
    <definedName name="ColumnTitleRegion2..D12.1" localSheetId="11">'Quarterly Report Q4'!#REF!</definedName>
    <definedName name="ColumnTitleRegion2..D12.1">'PLN Summary Q1'!$B$12</definedName>
    <definedName name="Company_Name" localSheetId="4">'PLN Summary Q2'!$B$3</definedName>
    <definedName name="Company_Name" localSheetId="7">'PLN Summary Q3'!$B$3</definedName>
    <definedName name="Company_Name" localSheetId="10">'PLN Summary Q4'!$B$2</definedName>
    <definedName name="Company_Name" localSheetId="2">'Quarterly Report Q1'!$B$3</definedName>
    <definedName name="Company_Name" localSheetId="5">'Quarterly Report Q2'!$B$3</definedName>
    <definedName name="Company_Name" localSheetId="8">'Quarterly Report Q3'!$B$3</definedName>
    <definedName name="Company_Name" localSheetId="11">'Quarterly Report Q4'!$B$2</definedName>
    <definedName name="Company_Name">'PLN Summary Q1'!$B$3</definedName>
    <definedName name="_xlnm.Criteria" localSheetId="10">'PLN Summary Q4'!$B$16:$B$26</definedName>
    <definedName name="_xlnm.Criteria" localSheetId="11">'Quarterly Report Q4'!#REF!</definedName>
    <definedName name="_xlnm.Print_Area" localSheetId="12">'About the Workbook'!$A$1:$N$14</definedName>
    <definedName name="_xlnm.Print_Area" localSheetId="0">'Q1'!$A$1:$I$36</definedName>
    <definedName name="_xlnm.Print_Area" localSheetId="3">'Q2'!$A$1:$I$36</definedName>
    <definedName name="_xlnm.Print_Area" localSheetId="6">'Q3'!$A$1:$I$36</definedName>
    <definedName name="_xlnm.Print_Area" localSheetId="9">'Q4'!$A$1:$I$36</definedName>
    <definedName name="_xlnm.Print_Titles" localSheetId="1">'PLN Summary Q1'!$14:$14</definedName>
    <definedName name="_xlnm.Print_Titles" localSheetId="4">'PLN Summary Q2'!$14:$14</definedName>
    <definedName name="_xlnm.Print_Titles" localSheetId="7">'PLN Summary Q3'!$14:$14</definedName>
    <definedName name="_xlnm.Print_Titles" localSheetId="10">'PLN Summary Q4'!$14:$14</definedName>
    <definedName name="_xlnm.Print_Titles" localSheetId="2">'Quarterly Report Q1'!#REF!</definedName>
    <definedName name="_xlnm.Print_Titles" localSheetId="8">'Quarterly Report Q3'!$13:$13</definedName>
    <definedName name="RowTitleRegion1..D4.1" localSheetId="4">'PLN Summary Q2'!$C$3</definedName>
    <definedName name="RowTitleRegion1..D4.1" localSheetId="7">'PLN Summary Q3'!$C$3</definedName>
    <definedName name="RowTitleRegion1..D4.1" localSheetId="10">'PLN Summary Q4'!$C$2</definedName>
    <definedName name="RowTitleRegion1..D4.1" localSheetId="2">'Quarterly Report Q1'!$D$3</definedName>
    <definedName name="RowTitleRegion1..D4.1" localSheetId="5">'Quarterly Report Q2'!$C$3</definedName>
    <definedName name="RowTitleRegion1..D4.1" localSheetId="8">'Quarterly Report Q3'!$C$3</definedName>
    <definedName name="RowTitleRegion1..D4.1" localSheetId="11">'Quarterly Report Q4'!$C$2</definedName>
    <definedName name="RowTitleRegion1..D4.1">'PLN Summary Q1'!$D$3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24" l="1"/>
  <c r="E4" i="28"/>
  <c r="E4" i="29"/>
  <c r="B8" i="29"/>
  <c r="E5" i="29"/>
  <c r="B4" i="29"/>
  <c r="E3" i="29"/>
  <c r="B8" i="28"/>
  <c r="G5" i="28"/>
  <c r="E5" i="28"/>
  <c r="B4" i="28"/>
  <c r="E3" i="28"/>
  <c r="B8" i="27"/>
  <c r="E5" i="27"/>
  <c r="E4" i="27"/>
  <c r="B4" i="27"/>
  <c r="B8" i="26" l="1"/>
  <c r="G5" i="26"/>
  <c r="E5" i="26"/>
  <c r="E4" i="26"/>
  <c r="B4" i="26"/>
  <c r="E3" i="26"/>
  <c r="H14" i="20" l="1"/>
  <c r="F5" i="29" s="1"/>
  <c r="H14" i="16"/>
  <c r="G5" i="27" s="1"/>
  <c r="B8" i="22" l="1"/>
  <c r="E5" i="22"/>
  <c r="E5" i="23"/>
  <c r="E5" i="24"/>
  <c r="B11" i="24"/>
  <c r="B10" i="24"/>
  <c r="B9" i="24"/>
  <c r="B8" i="24"/>
  <c r="B11" i="23"/>
  <c r="B10" i="23"/>
  <c r="B9" i="23"/>
  <c r="B8" i="23"/>
  <c r="B11" i="22"/>
  <c r="B10" i="22"/>
  <c r="B9" i="22"/>
  <c r="B8" i="21" l="1"/>
  <c r="H11" i="20"/>
  <c r="H11" i="19"/>
  <c r="H11" i="16"/>
  <c r="E3" i="27" s="1"/>
  <c r="F5" i="24"/>
  <c r="G5" i="21"/>
  <c r="A7" i="19" l="1"/>
  <c r="A6" i="19"/>
  <c r="A5" i="19"/>
  <c r="A4" i="19"/>
  <c r="E3" i="24"/>
  <c r="E3" i="23"/>
  <c r="G5" i="23"/>
  <c r="C26" i="24"/>
  <c r="E4" i="23"/>
  <c r="E4" i="22"/>
  <c r="B4" i="24"/>
  <c r="C26" i="23"/>
  <c r="B4" i="23"/>
  <c r="C26" i="22"/>
  <c r="B4" i="22"/>
  <c r="E3" i="21"/>
  <c r="H9" i="18"/>
  <c r="B4" i="21"/>
  <c r="E4" i="21"/>
  <c r="E5" i="21"/>
  <c r="C26" i="21"/>
  <c r="B11" i="21"/>
  <c r="B10" i="21"/>
  <c r="B9" i="21"/>
  <c r="C26" i="16"/>
  <c r="E26" i="16" s="1"/>
  <c r="F26" i="16" s="1"/>
  <c r="C25" i="16"/>
  <c r="E25" i="16" s="1"/>
  <c r="F25" i="16" s="1"/>
  <c r="C24" i="16"/>
  <c r="E24" i="16" s="1"/>
  <c r="C23" i="16"/>
  <c r="E23" i="16" s="1"/>
  <c r="F23" i="16" s="1"/>
  <c r="C22" i="16"/>
  <c r="E22" i="16" s="1"/>
  <c r="C22" i="19" s="1"/>
  <c r="E22" i="19" s="1"/>
  <c r="C21" i="16"/>
  <c r="E21" i="16" s="1"/>
  <c r="F21" i="16" s="1"/>
  <c r="C20" i="16"/>
  <c r="E20" i="16" s="1"/>
  <c r="C19" i="16"/>
  <c r="E19" i="16" s="1"/>
  <c r="F19" i="16" s="1"/>
  <c r="C18" i="16"/>
  <c r="E18" i="16" s="1"/>
  <c r="F18" i="16" s="1"/>
  <c r="C17" i="16"/>
  <c r="E17" i="16" s="1"/>
  <c r="F17" i="16" s="1"/>
  <c r="B27" i="20"/>
  <c r="B24" i="20" s="1"/>
  <c r="B27" i="19"/>
  <c r="B23" i="19" s="1"/>
  <c r="B27" i="16"/>
  <c r="B20" i="16" s="1"/>
  <c r="H20" i="16" s="1"/>
  <c r="F27" i="19"/>
  <c r="F27" i="20"/>
  <c r="B17" i="18"/>
  <c r="H17" i="18" s="1"/>
  <c r="E16" i="21" s="1"/>
  <c r="E26" i="18"/>
  <c r="F26" i="18" s="1"/>
  <c r="B26" i="18"/>
  <c r="H26" i="18" s="1"/>
  <c r="E25" i="21" s="1"/>
  <c r="E25" i="18"/>
  <c r="B25" i="18"/>
  <c r="H25" i="18" s="1"/>
  <c r="E24" i="21" s="1"/>
  <c r="E24" i="18"/>
  <c r="F24" i="18" s="1"/>
  <c r="B24" i="18"/>
  <c r="E23" i="18"/>
  <c r="B23" i="18"/>
  <c r="H23" i="18" s="1"/>
  <c r="E22" i="21" s="1"/>
  <c r="D22" i="21" s="1"/>
  <c r="E22" i="18"/>
  <c r="F22" i="18" s="1"/>
  <c r="B22" i="18"/>
  <c r="E21" i="18"/>
  <c r="B21" i="18"/>
  <c r="H21" i="18" s="1"/>
  <c r="E20" i="21" s="1"/>
  <c r="D20" i="21" s="1"/>
  <c r="E20" i="18"/>
  <c r="F20" i="18" s="1"/>
  <c r="B20" i="18"/>
  <c r="E19" i="18"/>
  <c r="B19" i="18"/>
  <c r="H19" i="18" s="1"/>
  <c r="E18" i="21" s="1"/>
  <c r="E18" i="18"/>
  <c r="F18" i="18" s="1"/>
  <c r="B18" i="18"/>
  <c r="E17" i="18"/>
  <c r="D16" i="21" l="1"/>
  <c r="E19" i="22"/>
  <c r="D19" i="22" s="1"/>
  <c r="C16" i="21"/>
  <c r="B16" i="21"/>
  <c r="G18" i="18"/>
  <c r="I18" i="18" s="1"/>
  <c r="B22" i="19"/>
  <c r="G22" i="19" s="1"/>
  <c r="I22" i="19" s="1"/>
  <c r="G24" i="18"/>
  <c r="I24" i="18" s="1"/>
  <c r="B18" i="19"/>
  <c r="H18" i="19" s="1"/>
  <c r="E17" i="23" s="1"/>
  <c r="B17" i="20"/>
  <c r="H17" i="20" s="1"/>
  <c r="E16" i="24" s="1"/>
  <c r="D16" i="24" s="1"/>
  <c r="B24" i="19"/>
  <c r="B20" i="20"/>
  <c r="H20" i="20" s="1"/>
  <c r="E19" i="24" s="1"/>
  <c r="D19" i="24" s="1"/>
  <c r="B26" i="20"/>
  <c r="H26" i="20" s="1"/>
  <c r="E25" i="24" s="1"/>
  <c r="G20" i="18"/>
  <c r="I20" i="18" s="1"/>
  <c r="B19" i="19"/>
  <c r="H19" i="19" s="1"/>
  <c r="E18" i="23" s="1"/>
  <c r="B25" i="19"/>
  <c r="H25" i="19" s="1"/>
  <c r="E24" i="23" s="1"/>
  <c r="B20" i="19"/>
  <c r="B17" i="19"/>
  <c r="H17" i="19" s="1"/>
  <c r="E16" i="23" s="1"/>
  <c r="D16" i="23" s="1"/>
  <c r="B21" i="19"/>
  <c r="H21" i="19" s="1"/>
  <c r="E20" i="23" s="1"/>
  <c r="D20" i="23" s="1"/>
  <c r="F20" i="16"/>
  <c r="C20" i="19"/>
  <c r="E20" i="19" s="1"/>
  <c r="F22" i="19"/>
  <c r="C22" i="20"/>
  <c r="E22" i="20" s="1"/>
  <c r="F22" i="20" s="1"/>
  <c r="F24" i="16"/>
  <c r="C24" i="19"/>
  <c r="E24" i="19" s="1"/>
  <c r="C21" i="19"/>
  <c r="E21" i="19" s="1"/>
  <c r="C25" i="19"/>
  <c r="E25" i="19" s="1"/>
  <c r="B19" i="16"/>
  <c r="G19" i="16" s="1"/>
  <c r="I19" i="16" s="1"/>
  <c r="F22" i="16"/>
  <c r="C26" i="19"/>
  <c r="E26" i="19" s="1"/>
  <c r="C18" i="19"/>
  <c r="E18" i="19" s="1"/>
  <c r="C23" i="19"/>
  <c r="E23" i="19" s="1"/>
  <c r="G23" i="19" s="1"/>
  <c r="I23" i="19" s="1"/>
  <c r="H24" i="20"/>
  <c r="E23" i="24" s="1"/>
  <c r="B18" i="20"/>
  <c r="H18" i="20" s="1"/>
  <c r="E17" i="24" s="1"/>
  <c r="B21" i="20"/>
  <c r="H21" i="20" s="1"/>
  <c r="E20" i="24" s="1"/>
  <c r="D20" i="24" s="1"/>
  <c r="B23" i="20"/>
  <c r="H23" i="20" s="1"/>
  <c r="E22" i="24" s="1"/>
  <c r="D22" i="24" s="1"/>
  <c r="B25" i="20"/>
  <c r="H25" i="20" s="1"/>
  <c r="E24" i="24" s="1"/>
  <c r="B19" i="20"/>
  <c r="H19" i="20" s="1"/>
  <c r="E18" i="24" s="1"/>
  <c r="B22" i="20"/>
  <c r="C17" i="19"/>
  <c r="E17" i="19" s="1"/>
  <c r="C19" i="19"/>
  <c r="E19" i="19" s="1"/>
  <c r="H23" i="19"/>
  <c r="E22" i="23" s="1"/>
  <c r="D22" i="23" s="1"/>
  <c r="B26" i="19"/>
  <c r="H26" i="19" s="1"/>
  <c r="E25" i="23" s="1"/>
  <c r="B23" i="16"/>
  <c r="G23" i="16" s="1"/>
  <c r="I23" i="16" s="1"/>
  <c r="G20" i="16"/>
  <c r="I20" i="16" s="1"/>
  <c r="B18" i="16"/>
  <c r="B22" i="16"/>
  <c r="B26" i="16"/>
  <c r="B17" i="16"/>
  <c r="B21" i="16"/>
  <c r="B25" i="16"/>
  <c r="B24" i="16"/>
  <c r="G21" i="18"/>
  <c r="I21" i="18" s="1"/>
  <c r="G26" i="18"/>
  <c r="I26" i="18" s="1"/>
  <c r="G19" i="18"/>
  <c r="I19" i="18" s="1"/>
  <c r="G23" i="18"/>
  <c r="I23" i="18" s="1"/>
  <c r="G17" i="18"/>
  <c r="I17" i="18" s="1"/>
  <c r="G25" i="18"/>
  <c r="I25" i="18" s="1"/>
  <c r="G22" i="18"/>
  <c r="I22" i="18" s="1"/>
  <c r="F17" i="18"/>
  <c r="H18" i="18"/>
  <c r="E17" i="21" s="1"/>
  <c r="F19" i="18"/>
  <c r="H20" i="18"/>
  <c r="E19" i="21" s="1"/>
  <c r="D19" i="21" s="1"/>
  <c r="F21" i="18"/>
  <c r="H22" i="18"/>
  <c r="E21" i="21" s="1"/>
  <c r="D21" i="21" s="1"/>
  <c r="F23" i="18"/>
  <c r="H24" i="18"/>
  <c r="E23" i="21" s="1"/>
  <c r="F25" i="18"/>
  <c r="E27" i="21" l="1"/>
  <c r="H22" i="19"/>
  <c r="E21" i="23" s="1"/>
  <c r="D21" i="23" s="1"/>
  <c r="D24" i="23"/>
  <c r="B24" i="23"/>
  <c r="C24" i="23"/>
  <c r="D25" i="23"/>
  <c r="C25" i="23"/>
  <c r="B25" i="23"/>
  <c r="C20" i="24"/>
  <c r="B20" i="24"/>
  <c r="B20" i="23"/>
  <c r="C20" i="23"/>
  <c r="D18" i="23"/>
  <c r="C18" i="23"/>
  <c r="B18" i="23"/>
  <c r="C22" i="24"/>
  <c r="B22" i="24"/>
  <c r="C19" i="24"/>
  <c r="B19" i="24"/>
  <c r="C22" i="23"/>
  <c r="B22" i="23"/>
  <c r="D18" i="24"/>
  <c r="C18" i="24"/>
  <c r="B18" i="24"/>
  <c r="D17" i="24"/>
  <c r="C17" i="24"/>
  <c r="B17" i="24"/>
  <c r="B16" i="23"/>
  <c r="C16" i="23"/>
  <c r="B16" i="24"/>
  <c r="C16" i="24"/>
  <c r="C19" i="21"/>
  <c r="B19" i="21"/>
  <c r="C24" i="24"/>
  <c r="D24" i="24"/>
  <c r="B24" i="24"/>
  <c r="D23" i="24"/>
  <c r="C23" i="24"/>
  <c r="B23" i="24"/>
  <c r="C25" i="24"/>
  <c r="D25" i="24"/>
  <c r="B25" i="24"/>
  <c r="D17" i="23"/>
  <c r="C17" i="23"/>
  <c r="B17" i="23"/>
  <c r="B19" i="22"/>
  <c r="C19" i="22"/>
  <c r="G24" i="19"/>
  <c r="I24" i="19" s="1"/>
  <c r="H24" i="19"/>
  <c r="E23" i="23" s="1"/>
  <c r="G18" i="19"/>
  <c r="I18" i="19" s="1"/>
  <c r="G19" i="19"/>
  <c r="I19" i="19" s="1"/>
  <c r="G17" i="19"/>
  <c r="I17" i="19" s="1"/>
  <c r="G21" i="19"/>
  <c r="I21" i="19" s="1"/>
  <c r="G20" i="19"/>
  <c r="I20" i="19" s="1"/>
  <c r="H20" i="19"/>
  <c r="E19" i="23" s="1"/>
  <c r="D19" i="23" s="1"/>
  <c r="H19" i="16"/>
  <c r="F18" i="19"/>
  <c r="C18" i="20"/>
  <c r="E18" i="20" s="1"/>
  <c r="F18" i="20" s="1"/>
  <c r="F25" i="19"/>
  <c r="C25" i="20"/>
  <c r="E25" i="20" s="1"/>
  <c r="F26" i="19"/>
  <c r="C26" i="20"/>
  <c r="E26" i="20" s="1"/>
  <c r="F21" i="19"/>
  <c r="C21" i="20"/>
  <c r="E21" i="20" s="1"/>
  <c r="F24" i="19"/>
  <c r="C24" i="20"/>
  <c r="E24" i="20" s="1"/>
  <c r="F20" i="19"/>
  <c r="C20" i="20"/>
  <c r="E20" i="20" s="1"/>
  <c r="H23" i="16"/>
  <c r="G25" i="19"/>
  <c r="I25" i="19" s="1"/>
  <c r="G22" i="20"/>
  <c r="I22" i="20" s="1"/>
  <c r="F23" i="19"/>
  <c r="C23" i="20"/>
  <c r="E23" i="20" s="1"/>
  <c r="F23" i="20" s="1"/>
  <c r="H22" i="20"/>
  <c r="E21" i="24" s="1"/>
  <c r="D21" i="24" s="1"/>
  <c r="F17" i="19"/>
  <c r="C17" i="20"/>
  <c r="E17" i="20" s="1"/>
  <c r="F19" i="19"/>
  <c r="C19" i="20"/>
  <c r="E19" i="20" s="1"/>
  <c r="G26" i="19"/>
  <c r="I26" i="19" s="1"/>
  <c r="G24" i="16"/>
  <c r="I24" i="16" s="1"/>
  <c r="H24" i="16"/>
  <c r="H26" i="16"/>
  <c r="G26" i="16"/>
  <c r="I26" i="16" s="1"/>
  <c r="H18" i="16"/>
  <c r="G18" i="16"/>
  <c r="I18" i="16" s="1"/>
  <c r="H21" i="16"/>
  <c r="G21" i="16"/>
  <c r="I21" i="16" s="1"/>
  <c r="H22" i="16"/>
  <c r="G22" i="16"/>
  <c r="I22" i="16" s="1"/>
  <c r="H25" i="16"/>
  <c r="G25" i="16"/>
  <c r="I25" i="16" s="1"/>
  <c r="H17" i="16"/>
  <c r="E16" i="22" s="1"/>
  <c r="D16" i="22" s="1"/>
  <c r="G17" i="16"/>
  <c r="H27" i="18"/>
  <c r="H29" i="18" s="1"/>
  <c r="G27" i="18"/>
  <c r="I27" i="18" s="1"/>
  <c r="B21" i="23" l="1"/>
  <c r="C21" i="23"/>
  <c r="C21" i="24"/>
  <c r="B21" i="24"/>
  <c r="E23" i="22"/>
  <c r="E22" i="22"/>
  <c r="D22" i="22" s="1"/>
  <c r="D23" i="23"/>
  <c r="B23" i="23"/>
  <c r="C23" i="23"/>
  <c r="E24" i="22"/>
  <c r="E25" i="22"/>
  <c r="C16" i="22"/>
  <c r="B16" i="22"/>
  <c r="E21" i="22"/>
  <c r="D21" i="22" s="1"/>
  <c r="E17" i="22"/>
  <c r="E18" i="22"/>
  <c r="E20" i="22"/>
  <c r="D20" i="22" s="1"/>
  <c r="B19" i="23"/>
  <c r="C19" i="23"/>
  <c r="H27" i="19"/>
  <c r="H29" i="19" s="1"/>
  <c r="H27" i="20"/>
  <c r="H29" i="20" s="1"/>
  <c r="E27" i="24"/>
  <c r="E27" i="23"/>
  <c r="G23" i="20"/>
  <c r="I23" i="20" s="1"/>
  <c r="G27" i="19"/>
  <c r="I27" i="19" s="1"/>
  <c r="G27" i="16"/>
  <c r="I27" i="16" s="1"/>
  <c r="F24" i="20"/>
  <c r="G24" i="20"/>
  <c r="I24" i="20" s="1"/>
  <c r="F26" i="20"/>
  <c r="G26" i="20"/>
  <c r="I26" i="20" s="1"/>
  <c r="F20" i="20"/>
  <c r="G20" i="20"/>
  <c r="I20" i="20" s="1"/>
  <c r="F21" i="20"/>
  <c r="G21" i="20"/>
  <c r="I21" i="20" s="1"/>
  <c r="F25" i="20"/>
  <c r="G25" i="20"/>
  <c r="I25" i="20" s="1"/>
  <c r="G18" i="20"/>
  <c r="I18" i="20" s="1"/>
  <c r="F17" i="20"/>
  <c r="G17" i="20"/>
  <c r="I17" i="20" s="1"/>
  <c r="F19" i="20"/>
  <c r="G19" i="20"/>
  <c r="H27" i="16"/>
  <c r="H29" i="16" s="1"/>
  <c r="I17" i="16"/>
  <c r="E27" i="22" l="1"/>
  <c r="B24" i="21"/>
  <c r="D24" i="21"/>
  <c r="C24" i="21"/>
  <c r="D23" i="22"/>
  <c r="B23" i="22"/>
  <c r="C23" i="22"/>
  <c r="B20" i="22"/>
  <c r="C20" i="22"/>
  <c r="B18" i="22"/>
  <c r="D18" i="22"/>
  <c r="C18" i="22"/>
  <c r="B21" i="21"/>
  <c r="C21" i="21"/>
  <c r="D24" i="22"/>
  <c r="C24" i="22"/>
  <c r="B24" i="22"/>
  <c r="B22" i="22"/>
  <c r="C22" i="22"/>
  <c r="B18" i="21"/>
  <c r="C18" i="21"/>
  <c r="D18" i="21"/>
  <c r="B21" i="22"/>
  <c r="C21" i="22"/>
  <c r="D25" i="22"/>
  <c r="B25" i="22"/>
  <c r="C25" i="22"/>
  <c r="C22" i="21"/>
  <c r="B22" i="21"/>
  <c r="D17" i="21"/>
  <c r="B17" i="21"/>
  <c r="C17" i="21"/>
  <c r="C20" i="21"/>
  <c r="B20" i="21"/>
  <c r="D17" i="22"/>
  <c r="B17" i="22"/>
  <c r="C17" i="22"/>
  <c r="D25" i="21"/>
  <c r="B25" i="21"/>
  <c r="C25" i="21"/>
  <c r="B23" i="21"/>
  <c r="D23" i="21"/>
  <c r="C23" i="21"/>
  <c r="I19" i="20"/>
  <c r="G27" i="20"/>
  <c r="I27" i="20" s="1"/>
  <c r="A4" i="20" l="1"/>
  <c r="A4" i="16"/>
  <c r="A5" i="20"/>
  <c r="A5" i="16"/>
  <c r="A6" i="20"/>
  <c r="A6" i="16"/>
  <c r="A7" i="20"/>
  <c r="A7" i="16"/>
  <c r="B3" i="20" l="1"/>
  <c r="B3" i="19"/>
  <c r="B3" i="16"/>
  <c r="H9" i="16" l="1"/>
  <c r="E3" i="22"/>
  <c r="H9" i="20" l="1"/>
  <c r="H9" i="19"/>
  <c r="G5"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 Moral, Cecile</author>
    <author>Floyd Webb</author>
  </authors>
  <commentList>
    <comment ref="J4" authorId="0" shapeId="0" xr:uid="{00000000-0006-0000-0000-000001000000}">
      <text>
        <r>
          <rPr>
            <sz val="8"/>
            <color indexed="81"/>
            <rFont val="Tahoma"/>
            <family val="2"/>
          </rPr>
          <t>Step 1 = Complete all the green fields.  Hover over red triangles for further instruction. 
Grantee: CTC &amp; Corresponding service area</t>
        </r>
      </text>
    </comment>
    <comment ref="J9" authorId="0" shapeId="0" xr:uid="{00000000-0006-0000-0000-000002000000}">
      <text>
        <r>
          <rPr>
            <sz val="8"/>
            <color indexed="81"/>
            <rFont val="Tahoma"/>
            <family val="2"/>
          </rPr>
          <t>Invoice Number will be populated once you have entered the grant number.  When finished rename file as: &lt;&lt;Invoice number - County&gt;&gt;</t>
        </r>
      </text>
    </comment>
    <comment ref="F10" authorId="0" shapeId="0" xr:uid="{41B0D6D2-A1C7-4947-A393-3EBA0411E742}">
      <text>
        <r>
          <rPr>
            <sz val="8"/>
            <color indexed="81"/>
            <rFont val="Tahoma"/>
            <family val="2"/>
          </rPr>
          <t>Enter invoice date</t>
        </r>
      </text>
    </comment>
    <comment ref="F11" authorId="0" shapeId="0" xr:uid="{8023FA3D-E516-4C91-9A1F-549683B96A75}">
      <text>
        <r>
          <rPr>
            <sz val="8"/>
            <color indexed="81"/>
            <rFont val="Tahoma"/>
            <family val="2"/>
          </rPr>
          <t>Enter the grant number</t>
        </r>
      </text>
    </comment>
    <comment ref="J14" authorId="0" shapeId="0" xr:uid="{CCF27408-E6F3-4AF4-8A2E-84B9E0D2521C}">
      <text>
        <r>
          <rPr>
            <sz val="8"/>
            <color indexed="81"/>
            <rFont val="Tahoma"/>
            <family val="2"/>
          </rPr>
          <t xml:space="preserve">Enter the year for the dates of services for Q1 this will populate Q2.  </t>
        </r>
      </text>
    </comment>
    <comment ref="A17" authorId="1" shapeId="0" xr:uid="{D0B9EFE3-2B16-4468-83BC-F26ABEDC7B8E}">
      <text>
        <r>
          <rPr>
            <sz val="8"/>
            <color indexed="81"/>
            <rFont val="Tahoma"/>
            <family val="2"/>
          </rPr>
          <t>Invoice only when your TDSP is completed and approved by the LCB.    Percent complete should be either 0% or 100%.</t>
        </r>
      </text>
    </comment>
    <comment ref="A18" authorId="1" shapeId="0" xr:uid="{A7F44A11-0929-46A7-BF27-095A0E1CD0AC}">
      <text>
        <r>
          <rPr>
            <sz val="8"/>
            <color indexed="81"/>
            <rFont val="Tahoma"/>
            <family val="2"/>
          </rPr>
          <t>Invoice only when the CTC annual evaluation is presented to the LCB and accepted by the CTD project manager;  OR  upon CTD approval of your CTC selection recommendation.  Percent complete should be either 0% or 100%.</t>
        </r>
      </text>
    </comment>
    <comment ref="A19" authorId="1" shapeId="0" xr:uid="{A6437D2E-2AB4-4FEC-B3FE-FF4B9FC2F9D8}">
      <text>
        <r>
          <rPr>
            <sz val="8"/>
            <color indexed="81"/>
            <rFont val="Tahoma"/>
            <family val="2"/>
          </rPr>
          <t>At a minimum there must be an LCB meeting in each quarter. The allowed percentage of this task to be billed is twenty five percent for each quarter.</t>
        </r>
      </text>
    </comment>
    <comment ref="A20" authorId="1" shapeId="0" xr:uid="{2865E688-3774-4500-BE72-6E50E627B0DD}">
      <text>
        <r>
          <rPr>
            <sz val="8"/>
            <color indexed="81"/>
            <rFont val="Tahoma"/>
            <family val="2"/>
          </rPr>
          <t>Invoice only when the public workshop has been completed.  Percent complete should be either 0% or 100%.</t>
        </r>
        <r>
          <rPr>
            <b/>
            <sz val="8"/>
            <color indexed="81"/>
            <rFont val="Tahoma"/>
            <family val="2"/>
          </rPr>
          <t xml:space="preserve">
</t>
        </r>
      </text>
    </comment>
    <comment ref="A21" authorId="1" shapeId="0" xr:uid="{42F4CEAC-AC1A-45BE-980C-489DC5CCB7EE}">
      <text>
        <r>
          <rPr>
            <sz val="8"/>
            <color indexed="81"/>
            <rFont val="Tahoma"/>
            <family val="2"/>
          </rPr>
          <t>Invoice only when the annually updated by-laws have been completed and approved by the LCB.  Percent complete should be either 0% or 100%.</t>
        </r>
        <r>
          <rPr>
            <b/>
            <sz val="8"/>
            <color indexed="81"/>
            <rFont val="Tahoma"/>
            <family val="2"/>
          </rPr>
          <t xml:space="preserve">
</t>
        </r>
      </text>
    </comment>
    <comment ref="A22" authorId="1" shapeId="0" xr:uid="{44FE6B08-16ED-41A6-85E8-58E766B4E832}">
      <text>
        <r>
          <rPr>
            <sz val="8"/>
            <color indexed="81"/>
            <rFont val="Tahoma"/>
            <family val="2"/>
          </rPr>
          <t>Invoice only when the annually updated grievance procedures have been completed and approved by the LCB.  Percent complete should be either 0% or 100%.</t>
        </r>
      </text>
    </comment>
    <comment ref="A23" authorId="1" shapeId="0" xr:uid="{47088B6C-2DC3-4920-8F4E-AC58A0CD956C}">
      <text>
        <r>
          <rPr>
            <sz val="8"/>
            <color indexed="81"/>
            <rFont val="Tahoma"/>
            <family val="2"/>
          </rPr>
          <t>Invoice only when the AOR has been reviewed and approved by LCB.  Percent complete should be either 0% or 100%</t>
        </r>
        <r>
          <rPr>
            <b/>
            <sz val="8"/>
            <color indexed="81"/>
            <rFont val="Tahoma"/>
            <family val="2"/>
          </rPr>
          <t>.</t>
        </r>
      </text>
    </comment>
    <comment ref="A24" authorId="1" shapeId="0" xr:uid="{BAF56D8D-AAD5-4A35-AE97-CC4F07A5FDE5}">
      <text>
        <r>
          <rPr>
            <sz val="8"/>
            <color indexed="81"/>
            <rFont val="Tahoma"/>
            <family val="2"/>
          </rPr>
          <t>Invoice only when the AER data has been submitted to CTD. Percent complete should be either 0% or 100%.</t>
        </r>
      </text>
    </comment>
    <comment ref="A25" authorId="1" shapeId="0" xr:uid="{889E4A33-7533-4F4F-9532-E2CFD78700F1}">
      <text>
        <r>
          <rPr>
            <sz val="8"/>
            <color indexed="81"/>
            <rFont val="Tahoma"/>
            <family val="2"/>
          </rPr>
          <t>A quarterly progress report shall be submitted for each quarter, utilizing the format provided by CTD.  The allowed percentage of this task to be billed is twenty five percent for each quarterly report.</t>
        </r>
      </text>
    </comment>
    <comment ref="A26" authorId="1" shapeId="0" xr:uid="{03014FEC-29A8-4BB3-9987-C16CCB2E49B2}">
      <text>
        <r>
          <rPr>
            <sz val="8"/>
            <color indexed="81"/>
            <rFont val="Tahoma"/>
            <family val="2"/>
          </rPr>
          <t>Attendance at a minimum of one CTD sponsored training is required.  Percent complete should be either 0% or 100%.</t>
        </r>
      </text>
    </comment>
    <comment ref="B27" authorId="1" shapeId="0" xr:uid="{0551AC9A-EE43-4EA7-B48E-7B625FD76D69}">
      <text>
        <r>
          <rPr>
            <sz val="8"/>
            <color indexed="81"/>
            <rFont val="Tahoma"/>
            <family val="2"/>
          </rPr>
          <t>Enter Total Grant amount.  Above cells and following tabs will auto populate.</t>
        </r>
      </text>
    </comment>
    <comment ref="E27" authorId="1" shapeId="0" xr:uid="{B7FD71B5-2185-45DE-9F01-93F38556469B}">
      <text>
        <r>
          <rPr>
            <sz val="8"/>
            <color indexed="81"/>
            <rFont val="Tahoma"/>
            <family val="2"/>
          </rPr>
          <t xml:space="preserve">You cannot seek more than 100% of a task.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Del Moral, Cecile</author>
  </authors>
  <commentList>
    <comment ref="B13" authorId="0" shapeId="0" xr:uid="{739BD748-2D76-4FE8-9B42-A0CFFB43FA34}">
      <text>
        <r>
          <rPr>
            <b/>
            <sz val="9"/>
            <color indexed="81"/>
            <rFont val="Tahoma"/>
            <family val="2"/>
          </rPr>
          <t>This tab (report) will automatically populated based on the corresponding quarterly invoice as completed by planning agency.</t>
        </r>
      </text>
    </comment>
    <comment ref="E14" authorId="0" shapeId="0" xr:uid="{E270A70A-2656-4E25-B3BF-94EF6852371C}">
      <text>
        <r>
          <rPr>
            <sz val="9"/>
            <color indexed="81"/>
            <rFont val="Tahoma"/>
            <family val="2"/>
          </rPr>
          <t>Tasks are automatically populated from the corresponding quarterly invoice.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Del Moral, Cecile</author>
    <author>Floyd Webb</author>
  </authors>
  <commentList>
    <comment ref="J4" authorId="0" shapeId="0" xr:uid="{00000000-0006-0000-0200-000001000000}">
      <text>
        <r>
          <rPr>
            <sz val="8"/>
            <color indexed="81"/>
            <rFont val="Tahoma"/>
            <family val="2"/>
          </rPr>
          <t>Step 1 = Complete all the green fields.  Hover over red triangles for further instruction.</t>
        </r>
      </text>
    </comment>
    <comment ref="J9" authorId="0" shapeId="0" xr:uid="{00000000-0006-0000-0200-000002000000}">
      <text>
        <r>
          <rPr>
            <sz val="8"/>
            <color indexed="81"/>
            <rFont val="Tahoma"/>
            <family val="2"/>
          </rPr>
          <t>When finished rename file as: 
&lt;&lt;Invoice number - County&gt;&gt;</t>
        </r>
      </text>
    </comment>
    <comment ref="F10" authorId="0" shapeId="0" xr:uid="{090515D4-8EC1-417B-A981-9E18D2205F26}">
      <text>
        <r>
          <rPr>
            <sz val="8"/>
            <color indexed="81"/>
            <rFont val="Tahoma"/>
            <family val="2"/>
          </rPr>
          <t>Enter invoice date</t>
        </r>
      </text>
    </comment>
    <comment ref="J14" authorId="0" shapeId="0" xr:uid="{D7AA01CA-C1DF-4BFB-B35A-1F68D197AD0D}">
      <text>
        <r>
          <rPr>
            <sz val="8"/>
            <color indexed="81"/>
            <rFont val="Tahoma"/>
            <family val="2"/>
          </rPr>
          <t>The year will populate automatically from Q1.</t>
        </r>
      </text>
    </comment>
    <comment ref="A17" authorId="1" shapeId="0" xr:uid="{06131A0A-7591-44C8-A386-F83D50AC64F7}">
      <text>
        <r>
          <rPr>
            <sz val="8"/>
            <color indexed="81"/>
            <rFont val="Tahoma"/>
            <family val="2"/>
          </rPr>
          <t>Invoice only when your TDSP is completed and approved by the LCB.    Percent complete should be either 0% or 100%.</t>
        </r>
      </text>
    </comment>
    <comment ref="A18" authorId="1" shapeId="0" xr:uid="{433A7CFB-EBD9-4DE1-99A2-EACBB0076993}">
      <text>
        <r>
          <rPr>
            <sz val="8"/>
            <color indexed="81"/>
            <rFont val="Tahoma"/>
            <family val="2"/>
          </rPr>
          <t>Invoice only when the CTC annual evaluation is presented to the LCB and accepted by the CTD project manager;  OR  upon CTD approval of your CTC selection recommendation.  Percent complete should be either 0% or 100%.</t>
        </r>
      </text>
    </comment>
    <comment ref="A19" authorId="1" shapeId="0" xr:uid="{1FB16535-F600-46A4-A67E-F5104ECD21EE}">
      <text>
        <r>
          <rPr>
            <sz val="8"/>
            <color indexed="81"/>
            <rFont val="Tahoma"/>
            <family val="2"/>
          </rPr>
          <t>At a minimum there must be an LCB meeting in each quarter. The allowed percentage of this task to be billed is twenty five percent for each quarter.</t>
        </r>
      </text>
    </comment>
    <comment ref="A20" authorId="1" shapeId="0" xr:uid="{FD426F77-A143-4157-814A-A68EA378D49A}">
      <text>
        <r>
          <rPr>
            <sz val="8"/>
            <color indexed="81"/>
            <rFont val="Tahoma"/>
            <family val="2"/>
          </rPr>
          <t>Invoice only when the public workshop has been completed.  Percent complete should be either 0% or 100%.</t>
        </r>
        <r>
          <rPr>
            <b/>
            <sz val="8"/>
            <color indexed="81"/>
            <rFont val="Tahoma"/>
            <family val="2"/>
          </rPr>
          <t xml:space="preserve">
</t>
        </r>
      </text>
    </comment>
    <comment ref="A21" authorId="1" shapeId="0" xr:uid="{3CD9DE24-0F5F-4D7D-93B6-1AED78AADDF1}">
      <text>
        <r>
          <rPr>
            <sz val="8"/>
            <color indexed="81"/>
            <rFont val="Tahoma"/>
            <family val="2"/>
          </rPr>
          <t>Invoice only when the annually updated by-laws have been completed and approved by the LCB.  Percent complete should be either 0% or 100%.</t>
        </r>
        <r>
          <rPr>
            <b/>
            <sz val="8"/>
            <color indexed="81"/>
            <rFont val="Tahoma"/>
            <family val="2"/>
          </rPr>
          <t xml:space="preserve">
</t>
        </r>
      </text>
    </comment>
    <comment ref="A22" authorId="1" shapeId="0" xr:uid="{BAC5875D-81AD-4F3E-8882-A00B1E0C8AB7}">
      <text>
        <r>
          <rPr>
            <sz val="8"/>
            <color indexed="81"/>
            <rFont val="Tahoma"/>
            <family val="2"/>
          </rPr>
          <t>Invoice only when the annually updated grievance procedures have been completed and approved by the LCB.  Percent complete should be either 0% or 100%.</t>
        </r>
      </text>
    </comment>
    <comment ref="A23" authorId="1" shapeId="0" xr:uid="{C8F32BEC-5743-4753-BC00-839835DD2E7D}">
      <text>
        <r>
          <rPr>
            <sz val="8"/>
            <color indexed="81"/>
            <rFont val="Tahoma"/>
            <family val="2"/>
          </rPr>
          <t>Invoice only when the AOR has been reviewed and approved by LCB.  Percent complete should be either 0% or 100%</t>
        </r>
        <r>
          <rPr>
            <b/>
            <sz val="8"/>
            <color indexed="81"/>
            <rFont val="Tahoma"/>
            <family val="2"/>
          </rPr>
          <t>.</t>
        </r>
      </text>
    </comment>
    <comment ref="A24" authorId="1" shapeId="0" xr:uid="{123C3B6F-2D09-44AE-B64B-59E488AB5D9E}">
      <text>
        <r>
          <rPr>
            <sz val="8"/>
            <color indexed="81"/>
            <rFont val="Tahoma"/>
            <family val="2"/>
          </rPr>
          <t>Invoice only when the AER data has been submitted to CTD. Percent complete should be either 0% or 100%.</t>
        </r>
      </text>
    </comment>
    <comment ref="A25" authorId="1" shapeId="0" xr:uid="{6BB97C4F-3DAA-4059-8FBB-BA3D0ED13F29}">
      <text>
        <r>
          <rPr>
            <sz val="8"/>
            <color indexed="81"/>
            <rFont val="Tahoma"/>
            <family val="2"/>
          </rPr>
          <t>A quarterly progress report shall be submitted for each quarter, utilizing the format provided by CTD.  The allowed percentage of this task to be billed is twenty five percent for each quarterly report.</t>
        </r>
      </text>
    </comment>
    <comment ref="A26" authorId="1" shapeId="0" xr:uid="{E3184C8D-3DC7-4564-8277-96BE50C18A76}">
      <text>
        <r>
          <rPr>
            <sz val="8"/>
            <color indexed="81"/>
            <rFont val="Tahoma"/>
            <family val="2"/>
          </rPr>
          <t>Attendance at a minimum of one CTD sponsored training is required.  Percent complete should be either 0% or 100%.</t>
        </r>
      </text>
    </comment>
    <comment ref="E27" authorId="1" shapeId="0" xr:uid="{DFA01137-B7DF-419C-9D0C-CFBD5C27B8F8}">
      <text>
        <r>
          <rPr>
            <sz val="8"/>
            <color indexed="81"/>
            <rFont val="Tahoma"/>
            <family val="2"/>
          </rPr>
          <t xml:space="preserve">You cannot seek more than 100% of a task.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Del Moral, Cecile</author>
  </authors>
  <commentList>
    <comment ref="B13" authorId="0" shapeId="0" xr:uid="{38F9F4B3-CE36-4C8D-902C-EBF95E2F5569}">
      <text>
        <r>
          <rPr>
            <b/>
            <sz val="9"/>
            <color indexed="81"/>
            <rFont val="Tahoma"/>
            <family val="2"/>
          </rPr>
          <t>This tab (report) will automatically populated based on the corresponding quarterly invoice as completed by planning agency.</t>
        </r>
      </text>
    </comment>
    <comment ref="E14" authorId="0" shapeId="0" xr:uid="{E9565E54-F1CE-4B5C-B39C-95CB8E4A75AF}">
      <text>
        <r>
          <rPr>
            <sz val="9"/>
            <color indexed="81"/>
            <rFont val="Tahoma"/>
            <family val="2"/>
          </rPr>
          <t>Tasks are automatically populated from the corresponding quarterly invoice.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Del Moral, Cecile</author>
    <author>Floyd Webb</author>
  </authors>
  <commentList>
    <comment ref="J4" authorId="0" shapeId="0" xr:uid="{00000000-0006-0000-0400-000001000000}">
      <text>
        <r>
          <rPr>
            <sz val="8"/>
            <color indexed="81"/>
            <rFont val="Tahoma"/>
            <family val="2"/>
          </rPr>
          <t>Step 1 = Complete all the green fields.  Hover over red triangles for further instruction.</t>
        </r>
      </text>
    </comment>
    <comment ref="J9" authorId="0" shapeId="0" xr:uid="{00000000-0006-0000-0400-000002000000}">
      <text>
        <r>
          <rPr>
            <sz val="8"/>
            <color indexed="81"/>
            <rFont val="Tahoma"/>
            <family val="2"/>
          </rPr>
          <t>When finished rename file as: 
&lt;&lt;Invoice number - County&gt;&gt;</t>
        </r>
      </text>
    </comment>
    <comment ref="F10" authorId="0" shapeId="0" xr:uid="{06AD2EFF-0A2E-466E-96EF-3F0DE7EF2561}">
      <text>
        <r>
          <rPr>
            <sz val="8"/>
            <color indexed="81"/>
            <rFont val="Tahoma"/>
            <family val="2"/>
          </rPr>
          <t>Enter invoice date</t>
        </r>
      </text>
    </comment>
    <comment ref="J14" authorId="0" shapeId="0" xr:uid="{319C8D14-19B3-4E05-9382-8AB43239F0C7}">
      <text>
        <r>
          <rPr>
            <sz val="8"/>
            <color indexed="81"/>
            <rFont val="Tahoma"/>
            <family val="2"/>
          </rPr>
          <t xml:space="preserve">Enter the year for the dates of services for Q3 this will populate Q4.  </t>
        </r>
      </text>
    </comment>
    <comment ref="A17" authorId="1" shapeId="0" xr:uid="{1DBF8361-6E09-4AAD-98FF-1121AC0FD5AD}">
      <text>
        <r>
          <rPr>
            <sz val="8"/>
            <color indexed="81"/>
            <rFont val="Tahoma"/>
            <family val="2"/>
          </rPr>
          <t>Invoice only when your TDSP is completed and approved by the LCB.    Percent complete should be either 0% or 100%.</t>
        </r>
      </text>
    </comment>
    <comment ref="A18" authorId="1" shapeId="0" xr:uid="{BC486A4F-592F-4A1C-A144-0635B431D354}">
      <text>
        <r>
          <rPr>
            <sz val="8"/>
            <color indexed="81"/>
            <rFont val="Tahoma"/>
            <family val="2"/>
          </rPr>
          <t>Invoice only when the CTC annual evaluation is presented to the LCB and accepted by the CTD project manager;  OR  upon CTD approval of your CTC selection recommendation.  Percent complete should be either 0% or 100%.</t>
        </r>
      </text>
    </comment>
    <comment ref="A19" authorId="1" shapeId="0" xr:uid="{A0FEA7E7-166F-4F5D-BE50-C7BB4AF7EF2C}">
      <text>
        <r>
          <rPr>
            <sz val="8"/>
            <color indexed="81"/>
            <rFont val="Tahoma"/>
            <family val="2"/>
          </rPr>
          <t>At a minimum there must be an LCB meeting in each quarter. The allowed percentage of this task to be billed is twenty five percent for each quarter.</t>
        </r>
      </text>
    </comment>
    <comment ref="A20" authorId="1" shapeId="0" xr:uid="{BD63872A-D23A-40FB-92D7-637AB322587F}">
      <text>
        <r>
          <rPr>
            <sz val="8"/>
            <color indexed="81"/>
            <rFont val="Tahoma"/>
            <family val="2"/>
          </rPr>
          <t>Invoice only when the public workshop has been completed.  Percent complete should be either 0% or 100%.</t>
        </r>
        <r>
          <rPr>
            <b/>
            <sz val="8"/>
            <color indexed="81"/>
            <rFont val="Tahoma"/>
            <family val="2"/>
          </rPr>
          <t xml:space="preserve">
</t>
        </r>
      </text>
    </comment>
    <comment ref="A21" authorId="1" shapeId="0" xr:uid="{D70A0018-6AEB-4053-99E1-EBCA5B4002DB}">
      <text>
        <r>
          <rPr>
            <sz val="8"/>
            <color indexed="81"/>
            <rFont val="Tahoma"/>
            <family val="2"/>
          </rPr>
          <t>Invoice only when the annually updated by-laws have been completed and approved by the LCB.  Percent complete should be either 0% or 100%.</t>
        </r>
        <r>
          <rPr>
            <b/>
            <sz val="8"/>
            <color indexed="81"/>
            <rFont val="Tahoma"/>
            <family val="2"/>
          </rPr>
          <t xml:space="preserve">
</t>
        </r>
      </text>
    </comment>
    <comment ref="A22" authorId="1" shapeId="0" xr:uid="{9DAE5B2E-1EE0-48C7-AC85-A10CB6E34C05}">
      <text>
        <r>
          <rPr>
            <sz val="8"/>
            <color indexed="81"/>
            <rFont val="Tahoma"/>
            <family val="2"/>
          </rPr>
          <t>Invoice only when the annually updated grievance procedures have been completed and approved by the LCB.  Percent complete should be either 0% or 100%.</t>
        </r>
      </text>
    </comment>
    <comment ref="A23" authorId="1" shapeId="0" xr:uid="{BCA48DC6-392F-49CA-9239-2665AF626C2E}">
      <text>
        <r>
          <rPr>
            <sz val="8"/>
            <color indexed="81"/>
            <rFont val="Tahoma"/>
            <family val="2"/>
          </rPr>
          <t>Invoice only when the AOR has been reviewed and approved by LCB.  Percent complete should be either 0% or 100%</t>
        </r>
        <r>
          <rPr>
            <b/>
            <sz val="8"/>
            <color indexed="81"/>
            <rFont val="Tahoma"/>
            <family val="2"/>
          </rPr>
          <t>.</t>
        </r>
      </text>
    </comment>
    <comment ref="A24" authorId="1" shapeId="0" xr:uid="{2E164D51-1880-41DC-AE30-41469410D7B4}">
      <text>
        <r>
          <rPr>
            <sz val="8"/>
            <color indexed="81"/>
            <rFont val="Tahoma"/>
            <family val="2"/>
          </rPr>
          <t>Invoice only when the AER data has been submitted to CTD. Percent complete should be either 0% or 100%.</t>
        </r>
      </text>
    </comment>
    <comment ref="A25" authorId="1" shapeId="0" xr:uid="{C7AACED5-1EF1-423F-9D68-C2A46A21698F}">
      <text>
        <r>
          <rPr>
            <sz val="8"/>
            <color indexed="81"/>
            <rFont val="Tahoma"/>
            <family val="2"/>
          </rPr>
          <t>A quarterly progress report shall be submitted for each quarter, utilizing the format provided by CTD.  The allowed percentage of this task to be billed is twenty five percent for each quarterly report.</t>
        </r>
      </text>
    </comment>
    <comment ref="A26" authorId="1" shapeId="0" xr:uid="{BA9B40FC-1C09-478C-961A-4E37680B65CE}">
      <text>
        <r>
          <rPr>
            <sz val="8"/>
            <color indexed="81"/>
            <rFont val="Tahoma"/>
            <family val="2"/>
          </rPr>
          <t>Attendance at a minimum of one CTD sponsored training is required.  Percent complete should be either 0% or 100%.</t>
        </r>
      </text>
    </comment>
    <comment ref="E27" authorId="1" shapeId="0" xr:uid="{A18D3CD8-FCD5-4A7A-BC22-EC46544C9561}">
      <text>
        <r>
          <rPr>
            <sz val="8"/>
            <color indexed="81"/>
            <rFont val="Tahoma"/>
            <family val="2"/>
          </rPr>
          <t>You cannot seek more than 100% of a task</t>
        </r>
        <r>
          <rPr>
            <b/>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Del Moral, Cecile</author>
  </authors>
  <commentList>
    <comment ref="B13" authorId="0" shapeId="0" xr:uid="{F701B442-8683-4BD3-B652-4A862F5C3EDF}">
      <text>
        <r>
          <rPr>
            <b/>
            <sz val="9"/>
            <color indexed="81"/>
            <rFont val="Tahoma"/>
            <family val="2"/>
          </rPr>
          <t>This tab (report) will automatically populated based on the corresponding quarterly invoice as completed by planning agency.</t>
        </r>
      </text>
    </comment>
    <comment ref="E14" authorId="0" shapeId="0" xr:uid="{71144684-0024-46C4-A152-D504A482629C}">
      <text>
        <r>
          <rPr>
            <sz val="9"/>
            <color indexed="81"/>
            <rFont val="Tahoma"/>
            <family val="2"/>
          </rPr>
          <t>Tasks are automatically populated from the corresponding quarterly invoice.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Del Moral, Cecile</author>
    <author>Floyd Webb</author>
  </authors>
  <commentList>
    <comment ref="J3" authorId="0" shapeId="0" xr:uid="{00000000-0006-0000-0600-000001000000}">
      <text>
        <r>
          <rPr>
            <sz val="8"/>
            <color indexed="81"/>
            <rFont val="Tahoma"/>
            <family val="2"/>
          </rPr>
          <t>Step 1 = Complete all the green fields.  Hover over red triangles for further instruction.</t>
        </r>
      </text>
    </comment>
    <comment ref="J8" authorId="0" shapeId="0" xr:uid="{00000000-0006-0000-0600-000002000000}">
      <text>
        <r>
          <rPr>
            <sz val="8"/>
            <color indexed="81"/>
            <rFont val="Tahoma"/>
            <family val="2"/>
          </rPr>
          <t>When finished rename file as: 
&lt;&lt;Invoice number - County&gt;&gt;</t>
        </r>
      </text>
    </comment>
    <comment ref="F10" authorId="0" shapeId="0" xr:uid="{2C9D14EB-FCE7-46F9-9C44-EBC904B1A139}">
      <text>
        <r>
          <rPr>
            <sz val="8"/>
            <color indexed="81"/>
            <rFont val="Tahoma"/>
            <family val="2"/>
          </rPr>
          <t>Enter invoice date</t>
        </r>
      </text>
    </comment>
    <comment ref="J14" authorId="0" shapeId="0" xr:uid="{90119BBB-CCE1-4649-AF25-84FDD5B6F3D6}">
      <text>
        <r>
          <rPr>
            <sz val="8"/>
            <color indexed="81"/>
            <rFont val="Tahoma"/>
            <family val="2"/>
          </rPr>
          <t>The year will populate automatically from Q3.</t>
        </r>
      </text>
    </comment>
    <comment ref="A17" authorId="1" shapeId="0" xr:uid="{16830515-0772-404D-820A-72DCDDFED248}">
      <text>
        <r>
          <rPr>
            <sz val="8"/>
            <color indexed="81"/>
            <rFont val="Tahoma"/>
            <family val="2"/>
          </rPr>
          <t>Invoice only when your TDSP is completed and approved by the LCB.    Percent complete should be either 0% or 100%.</t>
        </r>
      </text>
    </comment>
    <comment ref="A18" authorId="1" shapeId="0" xr:uid="{EA3EDEB2-0CFD-4BD7-B248-577D81017378}">
      <text>
        <r>
          <rPr>
            <sz val="8"/>
            <color indexed="81"/>
            <rFont val="Tahoma"/>
            <family val="2"/>
          </rPr>
          <t>Invoice only when the CTC annual evaluation is presented to the LCB and accepted by the CTD project manager;  OR  upon CTD approval of your CTC selection recommendation.  Percent complete should be either 0% or 100%.</t>
        </r>
      </text>
    </comment>
    <comment ref="A19" authorId="1" shapeId="0" xr:uid="{9A0C1C1E-EF72-49EF-AC17-288A712241EE}">
      <text>
        <r>
          <rPr>
            <sz val="8"/>
            <color indexed="81"/>
            <rFont val="Tahoma"/>
            <family val="2"/>
          </rPr>
          <t>At a minimum there must be an LCB meeting in each quarter. The allowed percentage of this task to be billed is twenty five percent for each quarter.</t>
        </r>
      </text>
    </comment>
    <comment ref="A20" authorId="1" shapeId="0" xr:uid="{AA9A4A7B-943A-4A8B-BE61-542C8F0B7FAE}">
      <text>
        <r>
          <rPr>
            <sz val="8"/>
            <color indexed="81"/>
            <rFont val="Tahoma"/>
            <family val="2"/>
          </rPr>
          <t>Invoice only when the public workshop has been completed.  Percent complete should be either 0% or 100%.</t>
        </r>
        <r>
          <rPr>
            <b/>
            <sz val="8"/>
            <color indexed="81"/>
            <rFont val="Tahoma"/>
            <family val="2"/>
          </rPr>
          <t xml:space="preserve">
</t>
        </r>
      </text>
    </comment>
    <comment ref="A21" authorId="1" shapeId="0" xr:uid="{F5509145-B0E7-443E-A5BC-658985309D45}">
      <text>
        <r>
          <rPr>
            <sz val="8"/>
            <color indexed="81"/>
            <rFont val="Tahoma"/>
            <family val="2"/>
          </rPr>
          <t>Invoice only when the annually updated by-laws have been completed and approved by the LCB.  Percent complete should be either 0% or 100%.</t>
        </r>
        <r>
          <rPr>
            <b/>
            <sz val="8"/>
            <color indexed="81"/>
            <rFont val="Tahoma"/>
            <family val="2"/>
          </rPr>
          <t xml:space="preserve">
</t>
        </r>
      </text>
    </comment>
    <comment ref="A22" authorId="1" shapeId="0" xr:uid="{D345E46D-DAC6-4EC9-A775-EA66D84036D7}">
      <text>
        <r>
          <rPr>
            <sz val="8"/>
            <color indexed="81"/>
            <rFont val="Tahoma"/>
            <family val="2"/>
          </rPr>
          <t>Invoice only when the annually updated grievance procedures have been completed and approved by the LCB.  Percent complete should be either 0% or 100%.</t>
        </r>
      </text>
    </comment>
    <comment ref="A23" authorId="1" shapeId="0" xr:uid="{9FB382A0-0FFA-4E14-8594-17D4D44460C7}">
      <text>
        <r>
          <rPr>
            <sz val="8"/>
            <color indexed="81"/>
            <rFont val="Tahoma"/>
            <family val="2"/>
          </rPr>
          <t>Invoice only when the AOR has been reviewed and approved by LCB.  Percent complete should be either 0% or 100%</t>
        </r>
        <r>
          <rPr>
            <b/>
            <sz val="8"/>
            <color indexed="81"/>
            <rFont val="Tahoma"/>
            <family val="2"/>
          </rPr>
          <t>.</t>
        </r>
      </text>
    </comment>
    <comment ref="A24" authorId="1" shapeId="0" xr:uid="{6AD8EEC8-9B79-4071-99B2-A995A95AAE94}">
      <text>
        <r>
          <rPr>
            <sz val="8"/>
            <color indexed="81"/>
            <rFont val="Tahoma"/>
            <family val="2"/>
          </rPr>
          <t>Invoice only when the AER data has been submitted to CTD. Percent complete should be either 0% or 100%.</t>
        </r>
      </text>
    </comment>
    <comment ref="A25" authorId="1" shapeId="0" xr:uid="{50EB5E15-7C0B-4640-83B6-C296FC6CB1CA}">
      <text>
        <r>
          <rPr>
            <sz val="8"/>
            <color indexed="81"/>
            <rFont val="Tahoma"/>
            <family val="2"/>
          </rPr>
          <t>A quarterly progress report shall be submitted for each quarter, utilizing the format provided by CTD.  The allowed percentage of this task to be billed is twenty five percent for each quarterly report.</t>
        </r>
      </text>
    </comment>
    <comment ref="A26" authorId="1" shapeId="0" xr:uid="{7F3FE0BA-4788-4424-8366-C60D4CB69A3F}">
      <text>
        <r>
          <rPr>
            <sz val="8"/>
            <color indexed="81"/>
            <rFont val="Tahoma"/>
            <family val="2"/>
          </rPr>
          <t>Attendance at a minimum of one CTD sponsored training is required.  Percent complete should be either 0% or 100%.</t>
        </r>
      </text>
    </comment>
    <comment ref="E27" authorId="1" shapeId="0" xr:uid="{BEEABABC-2C1C-4C11-93E2-947928A75E1E}">
      <text>
        <r>
          <rPr>
            <sz val="8"/>
            <color indexed="81"/>
            <rFont val="Tahoma"/>
            <family val="2"/>
          </rPr>
          <t>You cannot seek more than 100% of a task</t>
        </r>
        <r>
          <rPr>
            <b/>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Del Moral, Cecile</author>
  </authors>
  <commentList>
    <comment ref="B13" authorId="0" shapeId="0" xr:uid="{5209BF73-C03B-4F73-99A1-000ED4230835}">
      <text>
        <r>
          <rPr>
            <b/>
            <sz val="9"/>
            <color indexed="81"/>
            <rFont val="Tahoma"/>
            <family val="2"/>
          </rPr>
          <t>This tab (report) will automatically populated based on the corresponding quarterly invoice as completed by planning agency.</t>
        </r>
      </text>
    </comment>
    <comment ref="E14" authorId="0" shapeId="0" xr:uid="{E5BE605D-78CA-405C-A308-66510657C8EB}">
      <text>
        <r>
          <rPr>
            <sz val="9"/>
            <color indexed="81"/>
            <rFont val="Tahoma"/>
            <family val="2"/>
          </rPr>
          <t>Tasks are automatically populated from the corresponding quarterly invoice.</t>
        </r>
      </text>
    </comment>
  </commentList>
</comments>
</file>

<file path=xl/sharedStrings.xml><?xml version="1.0" encoding="utf-8"?>
<sst xmlns="http://schemas.openxmlformats.org/spreadsheetml/2006/main" count="640" uniqueCount="150">
  <si>
    <t>BILL TO:</t>
  </si>
  <si>
    <t>Invoice Number:</t>
  </si>
  <si>
    <t>Commission for the Transportation Disadvantaged</t>
  </si>
  <si>
    <t>Invoice Date:</t>
  </si>
  <si>
    <t>605 Suwannee Street, MS 49</t>
  </si>
  <si>
    <t>Vendor FEID Number:</t>
  </si>
  <si>
    <t>Tallahassee, FL 32399-0450</t>
  </si>
  <si>
    <t>Dates of Services</t>
  </si>
  <si>
    <t>Budgeted Amount</t>
  </si>
  <si>
    <t>Complete</t>
  </si>
  <si>
    <t>YTD Billed</t>
  </si>
  <si>
    <t>Remaining Budget</t>
  </si>
  <si>
    <t>1: TDSP</t>
  </si>
  <si>
    <t>N/A</t>
  </si>
  <si>
    <t>Total</t>
  </si>
  <si>
    <t>Grant Number:</t>
  </si>
  <si>
    <t>% of Task Complete This Billing Period</t>
  </si>
  <si>
    <t>Cummulative Total % Of Task Prev Billed</t>
  </si>
  <si>
    <t>YTD % Of Task Complete</t>
  </si>
  <si>
    <t>Billed This Period</t>
  </si>
  <si>
    <t xml:space="preserve">Total To Be Paid On This Invoice </t>
  </si>
  <si>
    <t>Task</t>
  </si>
  <si>
    <t>INVOICE</t>
  </si>
  <si>
    <t>Add: Justification, notes, or explanation</t>
  </si>
  <si>
    <t>TOTAL</t>
  </si>
  <si>
    <t>Q4</t>
  </si>
  <si>
    <t>Q1</t>
  </si>
  <si>
    <t>Q3</t>
  </si>
  <si>
    <t>Q2</t>
  </si>
  <si>
    <t xml:space="preserve">County(ies) Name:   </t>
  </si>
  <si>
    <t xml:space="preserve">Invoice Number: </t>
  </si>
  <si>
    <t>Create an invoice book for each service area</t>
  </si>
  <si>
    <t>TASK</t>
  </si>
  <si>
    <t>3: LCB Mtgs</t>
  </si>
  <si>
    <t>4: Public Workshop</t>
  </si>
  <si>
    <t>5: By-Laws</t>
  </si>
  <si>
    <t>6: Grievance Procedures</t>
  </si>
  <si>
    <t>7: AOR Review</t>
  </si>
  <si>
    <t>8: AER</t>
  </si>
  <si>
    <t>9: Quarterly Progress Rprt</t>
  </si>
  <si>
    <t>10: Training Workshop</t>
  </si>
  <si>
    <r>
      <t>2A:</t>
    </r>
    <r>
      <rPr>
        <sz val="9"/>
        <rFont val="Calibri"/>
        <family val="2"/>
        <scheme val="minor"/>
      </rPr>
      <t xml:space="preserve"> Evaluation</t>
    </r>
    <r>
      <rPr>
        <sz val="11"/>
        <rFont val="Calibri"/>
        <family val="2"/>
        <scheme val="minor"/>
      </rPr>
      <t xml:space="preserve"> </t>
    </r>
    <r>
      <rPr>
        <sz val="8"/>
        <rFont val="Calibri"/>
        <family val="2"/>
        <scheme val="minor"/>
      </rPr>
      <t>(or)</t>
    </r>
    <r>
      <rPr>
        <sz val="11"/>
        <rFont val="Calibri"/>
        <family val="2"/>
        <scheme val="minor"/>
      </rPr>
      <t xml:space="preserve"> 2B:</t>
    </r>
    <r>
      <rPr>
        <sz val="9"/>
        <rFont val="Calibri"/>
        <family val="2"/>
        <scheme val="minor"/>
      </rPr>
      <t xml:space="preserve"> Selection</t>
    </r>
  </si>
  <si>
    <t>9: Quarterly Prog Rprt</t>
  </si>
  <si>
    <t xml:space="preserve">A new TDSP has been completed and presented to the LCB.  Annual update has been completed and presented to the LCB. </t>
  </si>
  <si>
    <t>2A: Solicitation / 2B: Evaluation</t>
  </si>
  <si>
    <t>LCB approved Grievance Procedures with date of update noted on cover page has been submitted</t>
  </si>
  <si>
    <t>Cover Page of AOR, signed by CTC representative and LCB Chair</t>
  </si>
  <si>
    <t>Completed AER in accordance with the most recent Commission’s AER instructions.</t>
  </si>
  <si>
    <t>Documentation related to attendance at such event(s); including but not limited to sign in sheets</t>
  </si>
  <si>
    <t>Deliverables per Task</t>
  </si>
  <si>
    <r>
      <rPr>
        <b/>
        <sz val="11"/>
        <color theme="1" tint="0.24994659260841701"/>
        <rFont val="Calibri"/>
        <family val="2"/>
        <scheme val="minor"/>
      </rPr>
      <t xml:space="preserve">2A: </t>
    </r>
    <r>
      <rPr>
        <sz val="11"/>
        <color theme="1" tint="0.24994659260841701"/>
        <rFont val="Calibri"/>
        <family val="2"/>
        <scheme val="minor"/>
      </rPr>
      <t xml:space="preserve"> Planning agency’s letter of recommendation and signed resolution.    </t>
    </r>
    <r>
      <rPr>
        <b/>
        <sz val="11"/>
        <color theme="1" tint="0.24994659260841701"/>
        <rFont val="Calibri"/>
        <family val="2"/>
        <scheme val="minor"/>
      </rPr>
      <t xml:space="preserve">2B: </t>
    </r>
    <r>
      <rPr>
        <sz val="11"/>
        <color theme="1" tint="0.24994659260841701"/>
        <rFont val="Calibri"/>
        <family val="2"/>
        <scheme val="minor"/>
      </rPr>
      <t xml:space="preserve"> LCB and planning agency selected CTC evaluation worksheets pursuant to the most recent version of the Commission’s CTC Evaluation Workbook</t>
    </r>
  </si>
  <si>
    <t>Deliverable &amp; support documentation provided with invoice includes:</t>
  </si>
  <si>
    <t>July 1 - September 30,</t>
  </si>
  <si>
    <t>LCB Meeting agendas; minutes; membership roster; attendance report; copy of public notice of meetings; training notification</t>
  </si>
  <si>
    <t>October 1 - December 31,</t>
  </si>
  <si>
    <t>January 1 - March 31,</t>
  </si>
  <si>
    <t>April 1 - June 30,</t>
  </si>
  <si>
    <t>Complete Quarterly Progress Reports submitted with invoices. Quarterly Report must be signed by planning agency representative. Electronic signatures are acceptable.</t>
  </si>
  <si>
    <t>Public workshop agenda and minutes of related workshop only. The agenda and minutes must be separate documents and cannot be included in the LCB meeting agenda and minutes, if held on the same day. Minutes may reflect “no comments received” if none were made.</t>
  </si>
  <si>
    <t>AGENCY</t>
  </si>
  <si>
    <t>SUMMARY REPORT - Invoice Support  (A review of the Planning Grant Program Manual is recommended  when submitting each task.)</t>
  </si>
  <si>
    <t>SERVICE AREA/COUNTIES:</t>
  </si>
  <si>
    <t xml:space="preserve">INVOICE NUMBER: </t>
  </si>
  <si>
    <t xml:space="preserve">INVOICE DATE: </t>
  </si>
  <si>
    <t xml:space="preserve">QUARTER SERVICE DATES: </t>
  </si>
  <si>
    <t>.</t>
  </si>
  <si>
    <t xml:space="preserve">SUBMITTED  </t>
  </si>
  <si>
    <t xml:space="preserve">AMOUNT    </t>
  </si>
  <si>
    <t>SUMMARY REPORT</t>
  </si>
  <si>
    <t>PLANNING</t>
  </si>
  <si>
    <t>By submission of this form, Grantee certifies that the above listed tasks have been completed and the required deliverables have been submitted in their entirety.</t>
  </si>
  <si>
    <t>Save file as &lt;&lt;Grant Invoice number - County&gt;&gt; for each service area</t>
  </si>
  <si>
    <t>PLN Submits invoice and deliverables to CTD</t>
  </si>
  <si>
    <t xml:space="preserve">                                 FLORIDA COMMISSION FOR THE TRANSPORTATION DISADVANTAGED </t>
  </si>
  <si>
    <t>FLCTD Reviewer's Initials</t>
  </si>
  <si>
    <t>TD PLANNING</t>
  </si>
  <si>
    <t>TD Planning Grant</t>
  </si>
  <si>
    <t>This invoice has automated components.  Please follow the instructions below</t>
  </si>
  <si>
    <t>Below is guidance related to the tasks you are billing.</t>
  </si>
  <si>
    <t>Certification from Planner</t>
  </si>
  <si>
    <t>PLANNING AGENCY</t>
  </si>
  <si>
    <t>QUARTERLY REPORT</t>
  </si>
  <si>
    <t>I</t>
  </si>
  <si>
    <t>PROGRAM MANAGEMENT</t>
  </si>
  <si>
    <t>PROGRESS</t>
  </si>
  <si>
    <t>A.</t>
  </si>
  <si>
    <r>
      <t xml:space="preserve">When necessary and in cooperation with the LCB, </t>
    </r>
    <r>
      <rPr>
        <b/>
        <sz val="11"/>
        <color theme="1"/>
        <rFont val="Calibri"/>
        <family val="2"/>
      </rPr>
      <t>solicit and recommend a CTC</t>
    </r>
    <r>
      <rPr>
        <sz val="11"/>
        <color theme="1"/>
        <rFont val="Calibri"/>
        <family val="2"/>
      </rPr>
      <t>.  The selection will be accomplished, to the maximum extent feasible, through public competitive bidding or proposals in accordance with applicable laws and rules.  Such recommendation shall be presented to the Commission by Planning Agency staff or their designee as needed.  (Tasks 2A)</t>
    </r>
  </si>
  <si>
    <t>B.</t>
  </si>
  <si>
    <r>
      <t xml:space="preserve">Develop and maintain a process for the </t>
    </r>
    <r>
      <rPr>
        <b/>
        <sz val="11"/>
        <color theme="1"/>
        <rFont val="Calibri"/>
        <family val="2"/>
      </rPr>
      <t>appointment and reappointment of voting and non-voting members</t>
    </r>
    <r>
      <rPr>
        <sz val="11"/>
        <color theme="1"/>
        <rFont val="Calibri"/>
        <family val="2"/>
      </rPr>
      <t xml:space="preserve"> to the local coordinating board. (41-2.012, FAC)</t>
    </r>
  </si>
  <si>
    <t>     </t>
  </si>
  <si>
    <t>C.</t>
  </si>
  <si>
    <r>
      <t xml:space="preserve">Prepare </t>
    </r>
    <r>
      <rPr>
        <b/>
        <sz val="11"/>
        <color theme="1"/>
        <rFont val="Calibri"/>
        <family val="2"/>
      </rPr>
      <t>agendas</t>
    </r>
    <r>
      <rPr>
        <sz val="11"/>
        <color theme="1"/>
        <rFont val="Calibri"/>
        <family val="2"/>
      </rPr>
      <t xml:space="preserve"> for local coordinating board meetings consistent with the </t>
    </r>
    <r>
      <rPr>
        <i/>
        <sz val="11"/>
        <color theme="1"/>
        <rFont val="Calibri"/>
        <family val="2"/>
      </rPr>
      <t>Local Coordinating Board and Planning Agency Operating Guidelines</t>
    </r>
    <r>
      <rPr>
        <sz val="11"/>
        <color theme="1"/>
        <rFont val="Calibri"/>
        <family val="2"/>
      </rPr>
      <t>. (Task 3)</t>
    </r>
  </si>
  <si>
    <t>D.</t>
  </si>
  <si>
    <r>
      <t xml:space="preserve">Prepare official </t>
    </r>
    <r>
      <rPr>
        <b/>
        <sz val="11"/>
        <color theme="1"/>
        <rFont val="Calibri"/>
        <family val="2"/>
      </rPr>
      <t>minutes</t>
    </r>
    <r>
      <rPr>
        <sz val="11"/>
        <color theme="1"/>
        <rFont val="Calibri"/>
        <family val="2"/>
      </rPr>
      <t xml:space="preserve"> of local coordinating board meetings regardless of a quorum) and submit a copy along with the quarterly report to the Commission.  For committee meetings, prepare minutes in the form of a brief summary of basic points, discussions, decisions, and recommendations to the full board.  Keep records of all meetings for at least five years. (Task 3)</t>
    </r>
  </si>
  <si>
    <t>E.</t>
  </si>
  <si>
    <r>
      <t xml:space="preserve">Provide at least one </t>
    </r>
    <r>
      <rPr>
        <b/>
        <sz val="11"/>
        <color theme="1"/>
        <rFont val="Calibri"/>
        <family val="2"/>
      </rPr>
      <t>public workshop</t>
    </r>
    <r>
      <rPr>
        <sz val="11"/>
        <color theme="1"/>
        <rFont val="Calibri"/>
        <family val="2"/>
      </rPr>
      <t xml:space="preserve"> annually by each local coordinating board, and assist the Commission, as requested, in co-sponsoring public workshops.  This public workshop must be in addition to the local coordinating board meetings.  It may, however, be held in conjunction with the scheduled local coordinating board meeting (immediately following or prior to the local coordinating board meeting). (Task 4)</t>
    </r>
  </si>
  <si>
    <t>F.</t>
  </si>
  <si>
    <r>
      <t xml:space="preserve">Provide staff support for </t>
    </r>
    <r>
      <rPr>
        <b/>
        <sz val="11"/>
        <color theme="1"/>
        <rFont val="Calibri"/>
        <family val="2"/>
      </rPr>
      <t>committees</t>
    </r>
    <r>
      <rPr>
        <sz val="11"/>
        <color theme="1"/>
        <rFont val="Calibri"/>
        <family val="2"/>
      </rPr>
      <t xml:space="preserve"> of the local coordinating board. (Task 3)</t>
    </r>
  </si>
  <si>
    <t>G.</t>
  </si>
  <si>
    <r>
      <t xml:space="preserve">Develop and update annually </t>
    </r>
    <r>
      <rPr>
        <b/>
        <sz val="11"/>
        <color theme="1"/>
        <rFont val="Calibri"/>
        <family val="2"/>
      </rPr>
      <t>by-laws</t>
    </r>
    <r>
      <rPr>
        <sz val="11"/>
        <color theme="1"/>
        <rFont val="Calibri"/>
        <family val="2"/>
      </rPr>
      <t xml:space="preserve"> for local coordinating board approval.  Approved by-laws shall be submitted to the Commission. (Task 5)</t>
    </r>
  </si>
  <si>
    <t>H.</t>
  </si>
  <si>
    <t>I.</t>
  </si>
  <si>
    <r>
      <t xml:space="preserve">Provide the Commission with a current </t>
    </r>
    <r>
      <rPr>
        <b/>
        <sz val="11"/>
        <color theme="1"/>
        <rFont val="Calibri"/>
        <family val="2"/>
      </rPr>
      <t xml:space="preserve">membership roster and mailing list </t>
    </r>
    <r>
      <rPr>
        <sz val="11"/>
        <color theme="1"/>
        <rFont val="Calibri"/>
        <family val="2"/>
      </rPr>
      <t>of local coordinating board members.  The membership roster shall be submitted with the first quarterly report and when there is a change in membership. (Task 3)</t>
    </r>
  </si>
  <si>
    <t>J.</t>
  </si>
  <si>
    <r>
      <t xml:space="preserve">Provide </t>
    </r>
    <r>
      <rPr>
        <b/>
        <sz val="11"/>
        <color theme="1"/>
        <rFont val="Calibri"/>
        <family val="2"/>
      </rPr>
      <t>public notice</t>
    </r>
    <r>
      <rPr>
        <sz val="11"/>
        <color theme="1"/>
        <rFont val="Calibri"/>
        <family val="2"/>
      </rPr>
      <t xml:space="preserve"> of local coordinating board meetings and local public workshops in accordance with the </t>
    </r>
    <r>
      <rPr>
        <i/>
        <sz val="11"/>
        <color theme="1"/>
        <rFont val="Calibri"/>
        <family val="2"/>
      </rPr>
      <t>Coordinating Board and Planning Agency Operating Guidelines</t>
    </r>
    <r>
      <rPr>
        <sz val="11"/>
        <color theme="1"/>
        <rFont val="Calibri"/>
        <family val="2"/>
      </rPr>
      <t>. (Task 3)</t>
    </r>
  </si>
  <si>
    <t>K.</t>
  </si>
  <si>
    <r>
      <t xml:space="preserve">Review and comment on the </t>
    </r>
    <r>
      <rPr>
        <b/>
        <sz val="11"/>
        <color theme="1"/>
        <rFont val="Calibri"/>
        <family val="2"/>
      </rPr>
      <t>Annual Operating Report</t>
    </r>
    <r>
      <rPr>
        <sz val="11"/>
        <color theme="1"/>
        <rFont val="Calibri"/>
        <family val="2"/>
      </rPr>
      <t xml:space="preserve"> for submittal to the local coordinating board, and forward comments/concerns to the Commission for the Transportation Disadvantaged. (Task 7)</t>
    </r>
  </si>
  <si>
    <t>L.</t>
  </si>
  <si>
    <r>
      <t xml:space="preserve">Report the </t>
    </r>
    <r>
      <rPr>
        <b/>
        <sz val="11"/>
        <color theme="1"/>
        <rFont val="Calibri"/>
        <family val="2"/>
      </rPr>
      <t>actual expenditures</t>
    </r>
    <r>
      <rPr>
        <sz val="11"/>
        <color theme="1"/>
        <rFont val="Calibri"/>
        <family val="2"/>
      </rPr>
      <t xml:space="preserve"> (AER) of direct federal and local government transportation funds to the Commission for the Transportation Disadvantaged no later than September 15th. (Task 8)</t>
    </r>
  </si>
  <si>
    <t>II.</t>
  </si>
  <si>
    <t>SERVICE DEVELOPMENT</t>
  </si>
  <si>
    <r>
      <t xml:space="preserve">Jointly, with the community transportation coordinator and the local coordinating board, develop the </t>
    </r>
    <r>
      <rPr>
        <b/>
        <sz val="11"/>
        <color theme="1"/>
        <rFont val="Calibri"/>
        <family val="2"/>
      </rPr>
      <t>Transportation Disadvantaged Service Plan (TDSP)</t>
    </r>
    <r>
      <rPr>
        <sz val="11"/>
        <color theme="1"/>
        <rFont val="Calibri"/>
        <family val="2"/>
      </rPr>
      <t xml:space="preserve"> following CTD guidelines.  (Task 1)</t>
    </r>
  </si>
  <si>
    <r>
      <t xml:space="preserve">Encourage integration of “transportation disadvantaged” issues into </t>
    </r>
    <r>
      <rPr>
        <b/>
        <sz val="11"/>
        <color theme="1"/>
        <rFont val="Calibri"/>
        <family val="2"/>
      </rPr>
      <t>local and regional comprehensive plans</t>
    </r>
    <r>
      <rPr>
        <sz val="11"/>
        <color theme="1"/>
        <rFont val="Calibri"/>
        <family val="2"/>
      </rPr>
      <t>.  Ensure activities of the local coordinating board and community transportation coordinator are consistent with local and state comprehensive planning activities including the Florida Transportation Plan. (427.015, FS)</t>
    </r>
  </si>
  <si>
    <r>
      <t xml:space="preserve">Encourage the local community transportation coordinator to work cooperatively with </t>
    </r>
    <r>
      <rPr>
        <b/>
        <sz val="11"/>
        <color theme="1"/>
        <rFont val="Calibri"/>
        <family val="2"/>
      </rPr>
      <t xml:space="preserve">regional workforce boards </t>
    </r>
    <r>
      <rPr>
        <sz val="11"/>
        <color theme="1"/>
        <rFont val="Calibri"/>
        <family val="2"/>
      </rPr>
      <t>established in Chapter 445, F.S., and provide assistance in the development of innovative transportation services for participants in the welfare transition program. (427.0157, FS)</t>
    </r>
  </si>
  <si>
    <t>III.</t>
  </si>
  <si>
    <t>TECHNICAL ASSISTANCE, TRAINING, AND EVALUATION</t>
  </si>
  <si>
    <r>
      <t xml:space="preserve">Provide the LCB with </t>
    </r>
    <r>
      <rPr>
        <b/>
        <sz val="11"/>
        <color theme="1"/>
        <rFont val="Calibri"/>
        <family val="2"/>
      </rPr>
      <t>quarterly reports</t>
    </r>
    <r>
      <rPr>
        <sz val="11"/>
        <color theme="1"/>
        <rFont val="Calibri"/>
        <family val="2"/>
      </rPr>
      <t xml:space="preserve"> of local TD program administrative support accomplishments as outlined in the grant agreement and any other activities related to the TD program. (Task 9)</t>
    </r>
  </si>
  <si>
    <r>
      <t xml:space="preserve">Attend at least one </t>
    </r>
    <r>
      <rPr>
        <b/>
        <sz val="11"/>
        <color theme="1"/>
        <rFont val="Calibri"/>
        <family val="2"/>
      </rPr>
      <t>Commission-sponsored training</t>
    </r>
    <r>
      <rPr>
        <sz val="11"/>
        <color theme="1"/>
        <rFont val="Calibri"/>
        <family val="2"/>
      </rPr>
      <t>, including but not limited to, the CTD’s regional meetings, the CTD’s annual training workshop, or other sponsored training. (Task 10)</t>
    </r>
  </si>
  <si>
    <r>
      <t xml:space="preserve">Attend at least one </t>
    </r>
    <r>
      <rPr>
        <b/>
        <sz val="11"/>
        <color theme="1"/>
        <rFont val="Calibri"/>
        <family val="2"/>
      </rPr>
      <t>CTD meeting</t>
    </r>
    <r>
      <rPr>
        <sz val="11"/>
        <color theme="1"/>
        <rFont val="Calibri"/>
        <family val="2"/>
      </rPr>
      <t xml:space="preserve"> each year within budget/staff/schedule availability.</t>
    </r>
  </si>
  <si>
    <r>
      <t xml:space="preserve">Notify CTD staff of local </t>
    </r>
    <r>
      <rPr>
        <b/>
        <sz val="11"/>
        <color theme="1"/>
        <rFont val="Calibri"/>
        <family val="2"/>
      </rPr>
      <t>TD concerns</t>
    </r>
    <r>
      <rPr>
        <sz val="11"/>
        <color theme="1"/>
        <rFont val="Calibri"/>
        <family val="2"/>
      </rPr>
      <t xml:space="preserve"> that may require special investigations.</t>
    </r>
  </si>
  <si>
    <r>
      <t xml:space="preserve">Provide </t>
    </r>
    <r>
      <rPr>
        <b/>
        <sz val="11"/>
        <color theme="1"/>
        <rFont val="Calibri"/>
        <family val="2"/>
      </rPr>
      <t>training</t>
    </r>
    <r>
      <rPr>
        <sz val="11"/>
        <color theme="1"/>
        <rFont val="Calibri"/>
        <family val="2"/>
      </rPr>
      <t xml:space="preserve"> for newly-appointed LCB members. (Task 3)</t>
    </r>
  </si>
  <si>
    <r>
      <t xml:space="preserve">Provide </t>
    </r>
    <r>
      <rPr>
        <b/>
        <sz val="11"/>
        <color theme="1"/>
        <rFont val="Calibri"/>
        <family val="2"/>
      </rPr>
      <t>assistance</t>
    </r>
    <r>
      <rPr>
        <sz val="11"/>
        <color theme="1"/>
        <rFont val="Calibri"/>
        <family val="2"/>
      </rPr>
      <t xml:space="preserve"> to the CTC, purchasing agencies, and others, as needed, which may include participation in, and initiating when necessary, local or regional meetings to discuss TD needs, service evaluation and opportunities for service improvement. </t>
    </r>
  </si>
  <si>
    <r>
      <t xml:space="preserve">To the extent feasible, collect and review </t>
    </r>
    <r>
      <rPr>
        <b/>
        <sz val="11"/>
        <color theme="1"/>
        <rFont val="Calibri"/>
        <family val="2"/>
      </rPr>
      <t>proposed funding applications</t>
    </r>
    <r>
      <rPr>
        <sz val="11"/>
        <color theme="1"/>
        <rFont val="Calibri"/>
        <family val="2"/>
      </rPr>
      <t xml:space="preserve"> involving “TD” funds consistent with Chapter 427, F.S., and Rule 41-2, F.A.C., and provide recommendations to the LCB. (427.0157, FS)</t>
    </r>
  </si>
  <si>
    <r>
      <t xml:space="preserve">Ensure the local coordinating board conducts, as a minimum, </t>
    </r>
    <r>
      <rPr>
        <b/>
        <sz val="11"/>
        <color theme="1"/>
        <rFont val="Calibri"/>
        <family val="2"/>
      </rPr>
      <t xml:space="preserve">an annual evaluation </t>
    </r>
    <r>
      <rPr>
        <sz val="11"/>
        <color theme="1"/>
        <rFont val="Calibri"/>
        <family val="2"/>
      </rPr>
      <t xml:space="preserve">of the community transportation coordinator.  The local coordinating board shall evaluate the coordinator using the Commission’s </t>
    </r>
    <r>
      <rPr>
        <i/>
        <sz val="11"/>
        <color theme="1"/>
        <rFont val="Calibri"/>
        <family val="2"/>
      </rPr>
      <t>Evaluation Workbook for Community Transportation Coordinators and Providers in Florida</t>
    </r>
    <r>
      <rPr>
        <sz val="11"/>
        <color theme="1"/>
        <rFont val="Calibri"/>
        <family val="2"/>
      </rPr>
      <t xml:space="preserve"> (at a minimum using the modules concerning Competition In Use of Operators, Cost-Effectiveness and Efficiency, and Availability of Service) and local standards as defined in the Transportation Disadvantaged Service Plan.  (Task 2B)</t>
    </r>
  </si>
  <si>
    <r>
      <t xml:space="preserve">Assist the CTD in </t>
    </r>
    <r>
      <rPr>
        <b/>
        <sz val="11"/>
        <color theme="1"/>
        <rFont val="Calibri"/>
        <family val="2"/>
      </rPr>
      <t>joint reviews</t>
    </r>
    <r>
      <rPr>
        <sz val="11"/>
        <color theme="1"/>
        <rFont val="Calibri"/>
        <family val="2"/>
      </rPr>
      <t xml:space="preserve"> of the CTC.</t>
    </r>
  </si>
  <si>
    <r>
      <t xml:space="preserve">Ensure the LCB annually reviews </t>
    </r>
    <r>
      <rPr>
        <b/>
        <sz val="11"/>
        <color theme="1"/>
        <rFont val="Calibri"/>
        <family val="2"/>
      </rPr>
      <t>coordination contracts</t>
    </r>
    <r>
      <rPr>
        <sz val="11"/>
        <color theme="1"/>
        <rFont val="Calibri"/>
        <family val="2"/>
      </rPr>
      <t xml:space="preserve"> to advise the CTC whether the continuation of said contract provides the most cost effective and efficient transportation available, consistent with Rule 41-2, F.A.C.</t>
    </r>
  </si>
  <si>
    <r>
      <t xml:space="preserve">Implement recommendations identified in the CTD’s </t>
    </r>
    <r>
      <rPr>
        <b/>
        <sz val="11"/>
        <color theme="1"/>
        <rFont val="Calibri"/>
        <family val="2"/>
      </rPr>
      <t>QAPE</t>
    </r>
    <r>
      <rPr>
        <sz val="11"/>
        <color theme="1"/>
        <rFont val="Calibri"/>
        <family val="2"/>
      </rPr>
      <t xml:space="preserve"> reviews.</t>
    </r>
  </si>
  <si>
    <t>Other Items of Development and Update in accordance with Laws, Rules, and Commission policy:</t>
  </si>
  <si>
    <t>By submission of this Quarterly Report, the information provided is accurate and accountable and corresponds with the activities for this quarter.</t>
  </si>
  <si>
    <t>Representative</t>
  </si>
  <si>
    <t>_     _________________________________</t>
  </si>
  <si>
    <t xml:space="preserve">Date: </t>
  </si>
  <si>
    <r>
      <t xml:space="preserve">Develop, annually update, and implement local coordinating board </t>
    </r>
    <r>
      <rPr>
        <b/>
        <sz val="11"/>
        <color theme="1"/>
        <rFont val="Calibri"/>
        <family val="2"/>
      </rPr>
      <t>grievance procedures</t>
    </r>
    <r>
      <rPr>
        <sz val="11"/>
        <color theme="1"/>
        <rFont val="Calibri"/>
        <family val="2"/>
      </rPr>
      <t xml:space="preserve"> in accordance with the Commission guidelines.  Procedures shall include a step within the local complaint and/or grievance procedure that advises a dissatisfied person about the Commission’s Ombudsman Program.  A copy of the approved procedures shall be submitted to the Commission.  (Task 6)</t>
    </r>
  </si>
  <si>
    <t>Revised: 06/30/2021</t>
  </si>
  <si>
    <t>FLCTDinvoice@dot.state.fl.us</t>
  </si>
  <si>
    <t xml:space="preserve">Submit invoices to </t>
  </si>
  <si>
    <t xml:space="preserve">with the name of the file (as instructed above) in the subject line </t>
  </si>
  <si>
    <r>
      <rPr>
        <b/>
        <i/>
        <sz val="11"/>
        <rFont val="Calibri"/>
        <family val="2"/>
        <scheme val="minor"/>
      </rPr>
      <t xml:space="preserve">Invoice date, dates of service year and % of tasks will need to be completed for Q1 tab. </t>
    </r>
    <r>
      <rPr>
        <i/>
        <sz val="11"/>
        <rFont val="Calibri"/>
        <family val="2"/>
        <scheme val="minor"/>
      </rPr>
      <t xml:space="preserve"> 
This will generate the information needed for the </t>
    </r>
    <r>
      <rPr>
        <b/>
        <i/>
        <sz val="11"/>
        <rFont val="Calibri"/>
        <family val="2"/>
        <scheme val="minor"/>
      </rPr>
      <t>PLN Summary Q1 tab</t>
    </r>
    <r>
      <rPr>
        <i/>
        <sz val="11"/>
        <rFont val="Calibri"/>
        <family val="2"/>
        <scheme val="minor"/>
      </rPr>
      <t xml:space="preserve">.  Please review all documents being submitted. 
</t>
    </r>
    <r>
      <rPr>
        <b/>
        <i/>
        <sz val="11"/>
        <rFont val="Calibri"/>
        <family val="2"/>
        <scheme val="minor"/>
      </rPr>
      <t>Complete Quarterly Report Q1</t>
    </r>
    <r>
      <rPr>
        <i/>
        <sz val="11"/>
        <rFont val="Calibri"/>
        <family val="2"/>
        <scheme val="minor"/>
      </rPr>
      <t xml:space="preserve"> for the quarter; including signature of representative and date report was completed.</t>
    </r>
  </si>
  <si>
    <r>
      <rPr>
        <b/>
        <i/>
        <sz val="11"/>
        <rFont val="Calibri"/>
        <family val="2"/>
        <scheme val="minor"/>
      </rPr>
      <t xml:space="preserve">Invoice date, dates of service year and % of tasks will need to be completed for Q2 tab. </t>
    </r>
    <r>
      <rPr>
        <i/>
        <sz val="11"/>
        <rFont val="Calibri"/>
        <family val="2"/>
        <scheme val="minor"/>
      </rPr>
      <t xml:space="preserve"> 
This will generate the information needed for the </t>
    </r>
    <r>
      <rPr>
        <b/>
        <i/>
        <sz val="11"/>
        <rFont val="Calibri"/>
        <family val="2"/>
        <scheme val="minor"/>
      </rPr>
      <t>PLN Summary Q2 tab</t>
    </r>
    <r>
      <rPr>
        <i/>
        <sz val="11"/>
        <rFont val="Calibri"/>
        <family val="2"/>
        <scheme val="minor"/>
      </rPr>
      <t xml:space="preserve">.  Please review all documents being submitted. 
</t>
    </r>
    <r>
      <rPr>
        <b/>
        <i/>
        <sz val="11"/>
        <rFont val="Calibri"/>
        <family val="2"/>
        <scheme val="minor"/>
      </rPr>
      <t>Complete Quarterly Report Q2</t>
    </r>
    <r>
      <rPr>
        <i/>
        <sz val="11"/>
        <rFont val="Calibri"/>
        <family val="2"/>
        <scheme val="minor"/>
      </rPr>
      <t xml:space="preserve"> for the quarter; including signature of representative and date report was completed.</t>
    </r>
  </si>
  <si>
    <r>
      <rPr>
        <b/>
        <i/>
        <sz val="11"/>
        <rFont val="Calibri"/>
        <family val="2"/>
        <scheme val="minor"/>
      </rPr>
      <t xml:space="preserve">Invoice date, dates of service year and % of tasks will need to be completed for Q3 tab. </t>
    </r>
    <r>
      <rPr>
        <i/>
        <sz val="11"/>
        <rFont val="Calibri"/>
        <family val="2"/>
        <scheme val="minor"/>
      </rPr>
      <t xml:space="preserve"> 
This will generate the information needed for the </t>
    </r>
    <r>
      <rPr>
        <b/>
        <i/>
        <sz val="11"/>
        <rFont val="Calibri"/>
        <family val="2"/>
        <scheme val="minor"/>
      </rPr>
      <t>PLN Summary Q3 tab</t>
    </r>
    <r>
      <rPr>
        <i/>
        <sz val="11"/>
        <rFont val="Calibri"/>
        <family val="2"/>
        <scheme val="minor"/>
      </rPr>
      <t xml:space="preserve">.  Please review all documents being submitted. 
</t>
    </r>
    <r>
      <rPr>
        <b/>
        <i/>
        <sz val="11"/>
        <rFont val="Calibri"/>
        <family val="2"/>
        <scheme val="minor"/>
      </rPr>
      <t>Complete Quarterly Report Q3</t>
    </r>
    <r>
      <rPr>
        <i/>
        <sz val="11"/>
        <rFont val="Calibri"/>
        <family val="2"/>
        <scheme val="minor"/>
      </rPr>
      <t xml:space="preserve"> for the quarter; including signature of representative and date report was completed.</t>
    </r>
  </si>
  <si>
    <r>
      <rPr>
        <b/>
        <i/>
        <sz val="11"/>
        <rFont val="Calibri"/>
        <family val="2"/>
        <scheme val="minor"/>
      </rPr>
      <t xml:space="preserve">Invoice date, dates of service year and % of tasks will need to be completed for Q4 tab. </t>
    </r>
    <r>
      <rPr>
        <i/>
        <sz val="11"/>
        <rFont val="Calibri"/>
        <family val="2"/>
        <scheme val="minor"/>
      </rPr>
      <t xml:space="preserve"> 
This will generate the information needed for the </t>
    </r>
    <r>
      <rPr>
        <b/>
        <i/>
        <sz val="11"/>
        <rFont val="Calibri"/>
        <family val="2"/>
        <scheme val="minor"/>
      </rPr>
      <t>PLN Summary Q4 tab</t>
    </r>
    <r>
      <rPr>
        <i/>
        <sz val="11"/>
        <rFont val="Calibri"/>
        <family val="2"/>
        <scheme val="minor"/>
      </rPr>
      <t xml:space="preserve">.  Please review all documents being submitted. 
</t>
    </r>
    <r>
      <rPr>
        <b/>
        <i/>
        <sz val="11"/>
        <rFont val="Calibri"/>
        <family val="2"/>
        <scheme val="minor"/>
      </rPr>
      <t>Complete Quarterly Report Q4</t>
    </r>
    <r>
      <rPr>
        <i/>
        <sz val="11"/>
        <rFont val="Calibri"/>
        <family val="2"/>
        <scheme val="minor"/>
      </rPr>
      <t xml:space="preserve"> for the quarter; including signature of representative and date report was completed.</t>
    </r>
  </si>
  <si>
    <r>
      <rPr>
        <b/>
        <i/>
        <sz val="11"/>
        <rFont val="Calibri"/>
        <family val="2"/>
        <scheme val="minor"/>
      </rPr>
      <t>Service Area, grantee information, invoice date, grant number and total budget information will need to be completed for Q1</t>
    </r>
    <r>
      <rPr>
        <i/>
        <sz val="11"/>
        <rFont val="Calibri"/>
        <family val="2"/>
        <scheme val="minor"/>
      </rPr>
      <t>.  
This information will auto-populate in the remaining tabs of the workbook.</t>
    </r>
  </si>
  <si>
    <t>LCB approved by-laws with date of update noted on cover page has been submitted</t>
  </si>
  <si>
    <t>Revision date:       06/30/2022</t>
  </si>
  <si>
    <t>Template correction:      10/11/2022</t>
  </si>
  <si>
    <t>ORGANIZATION (as listed in Grant)</t>
  </si>
  <si>
    <t>&lt;&lt;Address&gt;&gt;</t>
  </si>
  <si>
    <t>&lt;&lt;Telephone&gt;&gt;</t>
  </si>
  <si>
    <t>&lt;&lt;COUNTY&gt;&gt;</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</si>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</sst>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164" formatCode="0.0%"/>
    <numFmt numFmtId="165" formatCode="&quot;$&quot;#,##0"/>
    <numFmt numFmtId="166" formatCode="&quot;$&quot;#,##0.00"/>
    <numFmt numFmtId="167" formatCode="[&lt;=9999999]###\-####;\(###\)\ ###\-####"/>
    <numFmt numFmtId="168" formatCode="[$-409]mmmm\ d\,\ yyyy;@"/>
  </numFmts>
  <fonts count="52" x14ac:knownFonts="1">
    <font>
      <sz val="11"/>
      <color theme="1"/>
      <name val="Calibri"/>
      <family val="2"/>
      <scheme val="minor"/>
    </font>
    <font>
      <b/>
      <sz val="11"/>
      <color theme="1"/>
      <name val="Calibri"/>
      <family val="2"/>
      <scheme val="minor"/>
    </font>
    <font>
      <b/>
      <sz val="12"/>
      <color theme="1"/>
      <name val="Calibri"/>
      <family val="2"/>
      <scheme val="minor"/>
    </font>
    <font>
      <b/>
      <sz val="8"/>
      <color indexed="81"/>
      <name val="Tahoma"/>
      <family val="2"/>
    </font>
    <font>
      <sz val="12"/>
      <color theme="1"/>
      <name val="Calibri"/>
      <family val="2"/>
      <scheme val="minor"/>
    </font>
    <font>
      <sz val="11"/>
      <color theme="1"/>
      <name val="Calibri"/>
      <family val="2"/>
      <scheme val="minor"/>
    </font>
    <font>
      <sz val="11"/>
      <name val="Calibri"/>
      <family val="2"/>
      <scheme val="minor"/>
    </font>
    <font>
      <sz val="18"/>
      <color theme="1"/>
      <name val="Arial Black"/>
      <family val="2"/>
    </font>
    <font>
      <i/>
      <sz val="12"/>
      <name val="Calibri"/>
      <family val="2"/>
      <scheme val="minor"/>
    </font>
    <font>
      <sz val="10"/>
      <name val="Calibri"/>
      <family val="2"/>
      <scheme val="minor"/>
    </font>
    <font>
      <sz val="12"/>
      <name val="Calibri"/>
      <family val="2"/>
      <scheme val="minor"/>
    </font>
    <font>
      <b/>
      <i/>
      <sz val="12"/>
      <name val="Calibri"/>
      <family val="2"/>
      <scheme val="minor"/>
    </font>
    <font>
      <sz val="8"/>
      <color theme="1"/>
      <name val="Calibri"/>
      <family val="2"/>
      <scheme val="minor"/>
    </font>
    <font>
      <sz val="11"/>
      <color theme="1" tint="0.24994659260841701"/>
      <name val="Calibri"/>
      <family val="2"/>
      <scheme val="minor"/>
    </font>
    <font>
      <sz val="11"/>
      <color theme="4" tint="-0.499984740745262"/>
      <name val="Calibri Light"/>
      <family val="2"/>
      <scheme val="major"/>
    </font>
    <font>
      <sz val="11"/>
      <color theme="3"/>
      <name val="Calibri"/>
      <family val="2"/>
      <scheme val="minor"/>
    </font>
    <font>
      <sz val="12"/>
      <color theme="1" tint="0.24994659260841701"/>
      <name val="Calibri Light"/>
      <family val="2"/>
      <scheme val="major"/>
    </font>
    <font>
      <sz val="18"/>
      <color theme="1" tint="0.34998626667073579"/>
      <name val="Calibri Light"/>
      <family val="2"/>
      <scheme val="major"/>
    </font>
    <font>
      <sz val="26"/>
      <color theme="4" tint="-0.499984740745262"/>
      <name val="Calibri Light"/>
      <family val="2"/>
      <scheme val="major"/>
    </font>
    <font>
      <b/>
      <sz val="11"/>
      <name val="Calibri"/>
      <family val="2"/>
      <scheme val="minor"/>
    </font>
    <font>
      <sz val="16"/>
      <color theme="1"/>
      <name val="Arial Black"/>
      <family val="2"/>
    </font>
    <font>
      <b/>
      <sz val="11"/>
      <color theme="1" tint="0.24994659260841701"/>
      <name val="Calibri"/>
      <family val="2"/>
      <scheme val="minor"/>
    </font>
    <font>
      <b/>
      <sz val="11"/>
      <color theme="4" tint="-0.499984740745262"/>
      <name val="Calibri Light"/>
      <family val="2"/>
      <scheme val="major"/>
    </font>
    <font>
      <b/>
      <sz val="26"/>
      <color theme="4" tint="-0.499984740745262"/>
      <name val="Calibri Light"/>
      <family val="2"/>
      <scheme val="major"/>
    </font>
    <font>
      <b/>
      <i/>
      <sz val="10"/>
      <color theme="1" tint="0.24994659260841701"/>
      <name val="Calibri"/>
      <family val="2"/>
      <scheme val="minor"/>
    </font>
    <font>
      <b/>
      <sz val="11"/>
      <color theme="3"/>
      <name val="Calibri"/>
      <family val="2"/>
      <scheme val="minor"/>
    </font>
    <font>
      <sz val="8"/>
      <color indexed="81"/>
      <name val="Tahoma"/>
      <family val="2"/>
    </font>
    <font>
      <sz val="9"/>
      <name val="Calibri"/>
      <family val="2"/>
      <scheme val="minor"/>
    </font>
    <font>
      <sz val="8"/>
      <name val="Calibri"/>
      <family val="2"/>
      <scheme val="minor"/>
    </font>
    <font>
      <sz val="10"/>
      <color theme="1" tint="0.24994659260841701"/>
      <name val="Calibri"/>
      <family val="2"/>
      <scheme val="minor"/>
    </font>
    <font>
      <b/>
      <sz val="16"/>
      <color theme="1"/>
      <name val="Calibri"/>
      <family val="2"/>
      <scheme val="minor"/>
    </font>
    <font>
      <b/>
      <sz val="12"/>
      <color theme="1" tint="0.24994659260841701"/>
      <name val="Calibri"/>
      <family val="2"/>
      <scheme val="minor"/>
    </font>
    <font>
      <sz val="11"/>
      <color theme="1"/>
      <name val="Calibri Light"/>
      <family val="2"/>
      <scheme val="major"/>
    </font>
    <font>
      <b/>
      <sz val="10"/>
      <color theme="0"/>
      <name val="Calibri"/>
      <family val="2"/>
      <scheme val="minor"/>
    </font>
    <font>
      <i/>
      <sz val="11"/>
      <name val="Calibri"/>
      <family val="2"/>
      <scheme val="minor"/>
    </font>
    <font>
      <b/>
      <sz val="9"/>
      <color indexed="81"/>
      <name val="Tahoma"/>
      <family val="2"/>
    </font>
    <font>
      <i/>
      <sz val="11"/>
      <color theme="1"/>
      <name val="Calibri"/>
      <family val="2"/>
      <scheme val="minor"/>
    </font>
    <font>
      <sz val="9"/>
      <color indexed="81"/>
      <name val="Tahoma"/>
      <family val="2"/>
    </font>
    <font>
      <b/>
      <sz val="11"/>
      <color theme="1"/>
      <name val="Calibri"/>
      <family val="2"/>
    </font>
    <font>
      <sz val="11"/>
      <color theme="1"/>
      <name val="Calibri"/>
      <family val="2"/>
    </font>
    <font>
      <i/>
      <sz val="11"/>
      <color theme="1"/>
      <name val="Calibri"/>
      <family val="2"/>
    </font>
    <font>
      <b/>
      <u/>
      <sz val="11"/>
      <color theme="1"/>
      <name val="Calibri"/>
      <family val="2"/>
    </font>
    <font>
      <u/>
      <sz val="11"/>
      <color theme="1"/>
      <name val="Calibri"/>
      <family val="2"/>
      <scheme val="minor"/>
    </font>
    <font>
      <sz val="11"/>
      <color indexed="8"/>
      <name val="Calibri Light"/>
      <family val="2"/>
      <scheme val="major"/>
    </font>
    <font>
      <sz val="11"/>
      <color indexed="8"/>
      <name val="Calibri"/>
      <family val="2"/>
      <scheme val="minor"/>
    </font>
    <font>
      <sz val="8"/>
      <color theme="1" tint="0.24994659260841701"/>
      <name val="Calibri"/>
      <family val="2"/>
      <scheme val="minor"/>
    </font>
    <font>
      <b/>
      <sz val="8"/>
      <color theme="1" tint="0.24994659260841701"/>
      <name val="Calibri"/>
      <family val="2"/>
      <scheme val="minor"/>
    </font>
    <font>
      <b/>
      <sz val="11"/>
      <color theme="1" tint="0.249977111117893"/>
      <name val="Calibri"/>
      <family val="2"/>
      <scheme val="minor"/>
    </font>
    <font>
      <b/>
      <sz val="11"/>
      <color theme="1" tint="0.249977111117893"/>
      <name val="Calibri Light"/>
      <family val="2"/>
      <scheme val="major"/>
    </font>
    <font>
      <b/>
      <i/>
      <sz val="11"/>
      <name val="Calibri"/>
      <family val="2"/>
      <scheme val="minor"/>
    </font>
    <font>
      <b/>
      <sz val="11"/>
      <color rgb="FFFF0000"/>
      <name val="Calibri"/>
      <family val="2"/>
      <scheme val="minor"/>
    </font>
    <font>
      <u/>
      <sz val="11"/>
      <color theme="10"/>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FF6EA"/>
        <bgColor indexed="64"/>
      </patternFill>
    </fill>
    <fill>
      <patternFill patternType="solid">
        <fgColor rgb="FFF8F8F8"/>
        <bgColor indexed="64"/>
      </patternFill>
    </fill>
    <fill>
      <patternFill patternType="solid">
        <fgColor rgb="FFFFFF00"/>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theme="0" tint="-0.34998626667073579"/>
      </top>
      <bottom style="thick">
        <color theme="0" tint="-0.499984740745262"/>
      </bottom>
      <diagonal/>
    </border>
    <border>
      <left/>
      <right/>
      <top/>
      <bottom style="thin">
        <color theme="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ck">
        <color theme="0" tint="-0.499984740745262"/>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5">
    <xf numFmtId="0" fontId="0" fillId="0" borderId="0"/>
    <xf numFmtId="44" fontId="5" fillId="0" borderId="0" applyFont="0" applyFill="0" applyBorder="0" applyAlignment="0" applyProtection="0"/>
    <xf numFmtId="0" fontId="13" fillId="0" borderId="0">
      <alignment horizontal="left" wrapText="1"/>
    </xf>
    <xf numFmtId="166" fontId="13" fillId="0" borderId="0" applyFill="0" applyBorder="0" applyProtection="0">
      <alignment horizontal="right" indent="1"/>
    </xf>
    <xf numFmtId="0" fontId="14" fillId="0" borderId="0" applyFill="0" applyBorder="0" applyProtection="0">
      <alignment horizontal="right" indent="1"/>
    </xf>
    <xf numFmtId="0" fontId="14" fillId="0" borderId="0" applyNumberFormat="0" applyFill="0" applyProtection="0">
      <alignment horizontal="left"/>
    </xf>
    <xf numFmtId="0" fontId="15" fillId="0" borderId="13">
      <alignment horizontal="right" wrapText="1" indent="1"/>
    </xf>
    <xf numFmtId="0" fontId="15" fillId="0" borderId="13" applyNumberFormat="0" applyFill="0" applyProtection="0">
      <alignment horizontal="left" wrapText="1"/>
    </xf>
    <xf numFmtId="167" fontId="15" fillId="0" borderId="0" applyFont="0" applyFill="0" applyBorder="0" applyAlignment="0" applyProtection="0">
      <alignment horizontal="left" indent="6"/>
    </xf>
    <xf numFmtId="0" fontId="13" fillId="0" borderId="0" applyNumberFormat="0" applyFont="0" applyFill="0" applyBorder="0">
      <alignment horizontal="left" wrapText="1" indent="6"/>
    </xf>
    <xf numFmtId="0" fontId="16" fillId="0" borderId="0" applyNumberFormat="0" applyFill="0" applyProtection="0">
      <alignment horizontal="left" vertical="top" wrapText="1"/>
    </xf>
    <xf numFmtId="14" fontId="13" fillId="0" borderId="0" applyFill="0" applyBorder="0">
      <alignment horizontal="left" wrapText="1"/>
    </xf>
    <xf numFmtId="0" fontId="17" fillId="0" borderId="0" applyNumberFormat="0" applyFill="0" applyProtection="0">
      <alignment horizontal="left"/>
    </xf>
    <xf numFmtId="0" fontId="18" fillId="0" borderId="14" applyNumberFormat="0" applyFill="0" applyProtection="0">
      <alignment horizontal="right"/>
    </xf>
    <xf numFmtId="0" fontId="51" fillId="0" borderId="0" applyNumberFormat="0" applyFill="0" applyBorder="0" applyAlignment="0" applyProtection="0"/>
  </cellStyleXfs>
  <cellXfs count="251">
    <xf numFmtId="0" fontId="0" fillId="0" borderId="0" xfId="0"/>
    <xf numFmtId="0" fontId="0" fillId="2" borderId="0" xfId="0" applyFill="1"/>
    <xf numFmtId="0" fontId="6" fillId="0" borderId="8" xfId="0" applyFont="1" applyBorder="1" applyAlignment="1">
      <alignment horizontal="center"/>
    </xf>
    <xf numFmtId="0" fontId="6" fillId="0" borderId="9" xfId="0" applyFont="1" applyBorder="1" applyAlignment="1">
      <alignment horizontal="center" wrapText="1"/>
    </xf>
    <xf numFmtId="0" fontId="6" fillId="0" borderId="9" xfId="0" applyFont="1" applyBorder="1" applyAlignment="1">
      <alignment horizontal="center" wrapText="1" shrinkToFit="1"/>
    </xf>
    <xf numFmtId="0" fontId="6" fillId="0" borderId="9" xfId="0" applyFont="1" applyBorder="1" applyAlignment="1">
      <alignment horizontal="center" textRotation="90" wrapText="1"/>
    </xf>
    <xf numFmtId="0" fontId="0" fillId="0" borderId="10" xfId="0" applyBorder="1" applyAlignment="1">
      <alignment horizontal="center" wrapText="1"/>
    </xf>
    <xf numFmtId="9" fontId="6" fillId="4" borderId="6" xfId="0" applyNumberFormat="1" applyFont="1" applyFill="1" applyBorder="1" applyAlignment="1" applyProtection="1">
      <alignment horizontal="center"/>
      <protection locked="0"/>
    </xf>
    <xf numFmtId="165" fontId="9" fillId="0" borderId="0" xfId="0" applyNumberFormat="1" applyFont="1" applyAlignment="1">
      <alignment horizontal="center"/>
    </xf>
    <xf numFmtId="0" fontId="4" fillId="0" borderId="0" xfId="0" applyFont="1"/>
    <xf numFmtId="0" fontId="11" fillId="5" borderId="0" xfId="0" applyFont="1" applyFill="1"/>
    <xf numFmtId="0" fontId="10" fillId="2" borderId="0" xfId="0" applyFont="1" applyFill="1" applyAlignment="1">
      <alignment horizontal="left"/>
    </xf>
    <xf numFmtId="0" fontId="10" fillId="2" borderId="0" xfId="0" applyFont="1" applyFill="1"/>
    <xf numFmtId="0" fontId="12" fillId="0" borderId="0" xfId="0" applyFont="1"/>
    <xf numFmtId="0" fontId="13" fillId="0" borderId="0" xfId="2">
      <alignment horizontal="left" wrapText="1"/>
    </xf>
    <xf numFmtId="166" fontId="13" fillId="0" borderId="0" xfId="3" applyBorder="1">
      <alignment horizontal="right" indent="1"/>
    </xf>
    <xf numFmtId="0" fontId="0" fillId="5" borderId="0" xfId="0" applyFill="1"/>
    <xf numFmtId="0" fontId="4" fillId="5" borderId="0" xfId="0" applyFont="1" applyFill="1"/>
    <xf numFmtId="0" fontId="1" fillId="0" borderId="1" xfId="0" applyFont="1" applyBorder="1" applyAlignment="1">
      <alignment horizontal="right" vertical="center"/>
    </xf>
    <xf numFmtId="0" fontId="21" fillId="0" borderId="0" xfId="0" applyFont="1" applyAlignment="1">
      <alignment horizontal="left" wrapText="1"/>
    </xf>
    <xf numFmtId="0" fontId="23" fillId="0" borderId="1" xfId="13" applyFont="1" applyBorder="1">
      <alignment horizontal="right"/>
    </xf>
    <xf numFmtId="0" fontId="1" fillId="0" borderId="0" xfId="0" applyFont="1"/>
    <xf numFmtId="0" fontId="19" fillId="2" borderId="0" xfId="0" applyFont="1" applyFill="1" applyAlignment="1">
      <alignment wrapText="1"/>
    </xf>
    <xf numFmtId="14" fontId="1" fillId="5" borderId="0" xfId="0" applyNumberFormat="1" applyFont="1" applyFill="1"/>
    <xf numFmtId="0" fontId="10" fillId="6" borderId="1" xfId="0" applyFont="1" applyFill="1" applyBorder="1" applyAlignment="1">
      <alignment horizontal="right" wrapText="1"/>
    </xf>
    <xf numFmtId="0" fontId="0" fillId="5" borderId="0" xfId="0" applyFill="1" applyAlignment="1">
      <alignment wrapText="1"/>
    </xf>
    <xf numFmtId="9" fontId="6" fillId="4" borderId="15" xfId="0" applyNumberFormat="1" applyFont="1" applyFill="1" applyBorder="1" applyAlignment="1" applyProtection="1">
      <alignment horizontal="center"/>
      <protection locked="0"/>
    </xf>
    <xf numFmtId="0" fontId="12" fillId="5" borderId="0" xfId="0" applyFont="1" applyFill="1"/>
    <xf numFmtId="166" fontId="21" fillId="6" borderId="0" xfId="0" applyNumberFormat="1" applyFont="1" applyFill="1" applyAlignment="1">
      <alignment horizontal="right" indent="1"/>
    </xf>
    <xf numFmtId="0" fontId="13" fillId="0" borderId="0" xfId="2" applyProtection="1">
      <alignment horizontal="left" wrapText="1"/>
      <protection locked="0"/>
    </xf>
    <xf numFmtId="0" fontId="22" fillId="0" borderId="0" xfId="4" applyFont="1" applyProtection="1">
      <alignment horizontal="right" indent="1"/>
      <protection locked="0"/>
    </xf>
    <xf numFmtId="0" fontId="10" fillId="6" borderId="1" xfId="0" applyFont="1" applyFill="1" applyBorder="1" applyAlignment="1">
      <alignment horizontal="left" wrapText="1"/>
    </xf>
    <xf numFmtId="0" fontId="10" fillId="6" borderId="0" xfId="0" applyFont="1" applyFill="1" applyAlignment="1">
      <alignment horizontal="right" vertical="top" wrapText="1"/>
    </xf>
    <xf numFmtId="0" fontId="10" fillId="6" borderId="0" xfId="0" applyFont="1" applyFill="1" applyAlignment="1">
      <alignment horizontal="left" vertical="top" wrapText="1"/>
    </xf>
    <xf numFmtId="0" fontId="22" fillId="0" borderId="0" xfId="5" applyFont="1" applyProtection="1">
      <alignment horizontal="left"/>
    </xf>
    <xf numFmtId="0" fontId="14" fillId="0" borderId="0" xfId="5" applyProtection="1">
      <alignment horizontal="left"/>
    </xf>
    <xf numFmtId="0" fontId="11" fillId="5" borderId="0" xfId="0" applyFont="1" applyFill="1" applyAlignment="1">
      <alignment horizontal="left" vertical="top" wrapText="1"/>
    </xf>
    <xf numFmtId="0" fontId="10" fillId="5" borderId="0" xfId="0" applyFont="1" applyFill="1" applyAlignment="1">
      <alignment horizontal="center" vertical="top" wrapText="1"/>
    </xf>
    <xf numFmtId="168" fontId="10" fillId="0" borderId="0" xfId="0" applyNumberFormat="1" applyFont="1" applyAlignment="1">
      <alignment wrapText="1"/>
    </xf>
    <xf numFmtId="0" fontId="25" fillId="6" borderId="13" xfId="6" applyFont="1" applyFill="1" applyAlignment="1">
      <alignment vertical="center" wrapText="1"/>
    </xf>
    <xf numFmtId="0" fontId="0" fillId="0" borderId="17" xfId="0" applyBorder="1"/>
    <xf numFmtId="44" fontId="6" fillId="0" borderId="11" xfId="0" applyNumberFormat="1" applyFont="1" applyBorder="1" applyAlignment="1">
      <alignment horizontal="center"/>
    </xf>
    <xf numFmtId="9" fontId="9" fillId="0" borderId="6" xfId="0" applyNumberFormat="1" applyFont="1" applyBorder="1" applyAlignment="1">
      <alignment horizontal="center"/>
    </xf>
    <xf numFmtId="164" fontId="6" fillId="0" borderId="6" xfId="0" applyNumberFormat="1" applyFont="1" applyBorder="1" applyAlignment="1">
      <alignment horizontal="center"/>
    </xf>
    <xf numFmtId="164" fontId="9" fillId="0" borderId="6" xfId="0" applyNumberFormat="1" applyFont="1" applyBorder="1" applyAlignment="1">
      <alignment horizontal="center"/>
    </xf>
    <xf numFmtId="44" fontId="6" fillId="0" borderId="6" xfId="0" applyNumberFormat="1" applyFont="1" applyBorder="1" applyAlignment="1">
      <alignment horizontal="center"/>
    </xf>
    <xf numFmtId="44" fontId="6" fillId="0" borderId="18" xfId="0" applyNumberFormat="1" applyFont="1" applyBorder="1" applyAlignment="1">
      <alignment horizontal="center"/>
    </xf>
    <xf numFmtId="0" fontId="6" fillId="0" borderId="19" xfId="0" applyFont="1" applyBorder="1" applyAlignment="1">
      <alignment shrinkToFit="1"/>
    </xf>
    <xf numFmtId="0" fontId="0" fillId="0" borderId="20" xfId="0" applyBorder="1" applyAlignment="1">
      <alignment shrinkToFit="1"/>
    </xf>
    <xf numFmtId="44" fontId="6" fillId="4" borderId="12" xfId="0" applyNumberFormat="1" applyFont="1" applyFill="1" applyBorder="1" applyAlignment="1" applyProtection="1">
      <alignment horizontal="center"/>
      <protection locked="0"/>
    </xf>
    <xf numFmtId="164" fontId="6" fillId="0" borderId="5" xfId="0" applyNumberFormat="1" applyFont="1" applyBorder="1" applyAlignment="1">
      <alignment horizontal="center"/>
    </xf>
    <xf numFmtId="164" fontId="9" fillId="0" borderId="5" xfId="0" applyNumberFormat="1" applyFont="1" applyBorder="1" applyAlignment="1">
      <alignment horizontal="center"/>
    </xf>
    <xf numFmtId="44" fontId="6" fillId="0" borderId="5" xfId="0" applyNumberFormat="1" applyFont="1" applyBorder="1" applyAlignment="1">
      <alignment horizontal="center"/>
    </xf>
    <xf numFmtId="44" fontId="6" fillId="0" borderId="21" xfId="0" applyNumberFormat="1" applyFont="1" applyBorder="1" applyAlignment="1">
      <alignment horizontal="center"/>
    </xf>
    <xf numFmtId="0" fontId="6" fillId="0" borderId="19" xfId="0" applyFont="1" applyBorder="1"/>
    <xf numFmtId="0" fontId="13" fillId="0" borderId="0" xfId="2" applyAlignment="1">
      <alignment horizontal="center" wrapText="1"/>
    </xf>
    <xf numFmtId="44" fontId="6" fillId="0" borderId="22" xfId="0" applyNumberFormat="1" applyFont="1" applyBorder="1" applyAlignment="1">
      <alignment horizontal="center"/>
    </xf>
    <xf numFmtId="9" fontId="6" fillId="0" borderId="15" xfId="0" quotePrefix="1" applyNumberFormat="1" applyFont="1" applyBorder="1" applyAlignment="1">
      <alignment horizontal="center"/>
    </xf>
    <xf numFmtId="164" fontId="6" fillId="0" borderId="15" xfId="0" applyNumberFormat="1" applyFont="1" applyBorder="1" applyAlignment="1">
      <alignment horizontal="center"/>
    </xf>
    <xf numFmtId="164" fontId="9" fillId="0" borderId="15" xfId="0" applyNumberFormat="1" applyFont="1" applyBorder="1" applyAlignment="1">
      <alignment horizontal="center"/>
    </xf>
    <xf numFmtId="44" fontId="6" fillId="0" borderId="15" xfId="0" applyNumberFormat="1" applyFont="1" applyBorder="1" applyAlignment="1">
      <alignment horizontal="center"/>
    </xf>
    <xf numFmtId="44" fontId="6" fillId="0" borderId="16" xfId="0" applyNumberFormat="1" applyFont="1" applyBorder="1" applyAlignment="1">
      <alignment horizontal="center"/>
    </xf>
    <xf numFmtId="9" fontId="6" fillId="0" borderId="6" xfId="0" quotePrefix="1" applyNumberFormat="1" applyFont="1" applyBorder="1" applyAlignment="1">
      <alignment horizontal="center"/>
    </xf>
    <xf numFmtId="44" fontId="6" fillId="6" borderId="12" xfId="1" applyFont="1" applyFill="1" applyBorder="1" applyAlignment="1" applyProtection="1">
      <alignment horizontal="center"/>
    </xf>
    <xf numFmtId="44" fontId="6" fillId="6" borderId="12" xfId="0" applyNumberFormat="1" applyFont="1" applyFill="1" applyBorder="1" applyAlignment="1">
      <alignment horizontal="center"/>
    </xf>
    <xf numFmtId="0" fontId="23" fillId="0" borderId="0" xfId="13" applyFont="1" applyBorder="1">
      <alignment horizontal="right"/>
    </xf>
    <xf numFmtId="0" fontId="29" fillId="0" borderId="0" xfId="2" applyFont="1">
      <alignment horizontal="left" wrapText="1"/>
    </xf>
    <xf numFmtId="166" fontId="29" fillId="6" borderId="0" xfId="3" applyFont="1" applyFill="1" applyBorder="1">
      <alignment horizontal="right" indent="1"/>
    </xf>
    <xf numFmtId="0" fontId="0" fillId="0" borderId="0" xfId="0" applyAlignment="1">
      <alignment vertical="center"/>
    </xf>
    <xf numFmtId="0" fontId="13" fillId="0" borderId="6" xfId="2" applyBorder="1" applyAlignment="1">
      <alignment horizontal="left" vertical="center" wrapText="1"/>
    </xf>
    <xf numFmtId="0" fontId="21" fillId="0" borderId="6" xfId="2" applyFont="1" applyBorder="1" applyAlignment="1">
      <alignment horizontal="left" vertical="center" wrapText="1"/>
    </xf>
    <xf numFmtId="0" fontId="23" fillId="0" borderId="1" xfId="13" applyFont="1" applyFill="1" applyBorder="1">
      <alignment horizontal="right"/>
    </xf>
    <xf numFmtId="0" fontId="24" fillId="0" borderId="1" xfId="2" applyFont="1" applyBorder="1" applyAlignment="1" applyProtection="1">
      <alignment horizontal="center" wrapText="1"/>
      <protection locked="0"/>
    </xf>
    <xf numFmtId="0" fontId="17" fillId="0" borderId="0" xfId="12" applyAlignment="1" applyProtection="1">
      <alignment horizontal="center"/>
    </xf>
    <xf numFmtId="0" fontId="22" fillId="0" borderId="0" xfId="5" applyFont="1" applyAlignment="1" applyProtection="1">
      <alignment horizontal="center"/>
    </xf>
    <xf numFmtId="0" fontId="14" fillId="0" borderId="0" xfId="5" applyAlignment="1" applyProtection="1">
      <alignment horizontal="center"/>
    </xf>
    <xf numFmtId="0" fontId="21" fillId="0" borderId="0" xfId="0" applyFont="1" applyAlignment="1">
      <alignment horizontal="center" wrapText="1"/>
    </xf>
    <xf numFmtId="0" fontId="22" fillId="0" borderId="0" xfId="5" applyFont="1" applyAlignment="1" applyProtection="1">
      <alignment horizontal="right"/>
    </xf>
    <xf numFmtId="0" fontId="13" fillId="0" borderId="1" xfId="2" applyBorder="1" applyProtection="1">
      <alignment horizontal="left" wrapText="1"/>
      <protection locked="0"/>
    </xf>
    <xf numFmtId="0" fontId="13" fillId="0" borderId="1" xfId="2" applyBorder="1">
      <alignment horizontal="left" wrapText="1"/>
    </xf>
    <xf numFmtId="0" fontId="10" fillId="4" borderId="2" xfId="0" applyFont="1" applyFill="1" applyBorder="1" applyProtection="1">
      <protection locked="0"/>
    </xf>
    <xf numFmtId="0" fontId="29" fillId="0" borderId="23" xfId="2" applyFont="1" applyBorder="1">
      <alignment horizontal="left" wrapText="1"/>
    </xf>
    <xf numFmtId="0" fontId="29" fillId="0" borderId="24" xfId="2" applyFont="1" applyBorder="1">
      <alignment horizontal="left" wrapText="1"/>
    </xf>
    <xf numFmtId="166" fontId="33" fillId="0" borderId="0" xfId="3" applyFont="1" applyBorder="1" applyAlignment="1">
      <alignment horizontal="right"/>
    </xf>
    <xf numFmtId="0" fontId="22" fillId="0" borderId="0" xfId="5" applyFont="1" applyAlignment="1" applyProtection="1">
      <alignment horizontal="center"/>
      <protection locked="0"/>
    </xf>
    <xf numFmtId="0" fontId="10" fillId="4" borderId="2" xfId="0" applyFont="1" applyFill="1" applyBorder="1"/>
    <xf numFmtId="0" fontId="31" fillId="0" borderId="0" xfId="2" applyFont="1" applyAlignment="1" applyProtection="1">
      <protection locked="0"/>
    </xf>
    <xf numFmtId="0" fontId="21" fillId="0" borderId="0" xfId="2" applyFont="1">
      <alignment horizontal="left" wrapText="1"/>
    </xf>
    <xf numFmtId="0" fontId="22" fillId="0" borderId="25" xfId="2" applyFont="1" applyBorder="1" applyAlignment="1">
      <alignment horizontal="center" wrapText="1"/>
    </xf>
    <xf numFmtId="0" fontId="6" fillId="0" borderId="0" xfId="0" applyFont="1"/>
    <xf numFmtId="0" fontId="19" fillId="0" borderId="0" xfId="0" applyFont="1"/>
    <xf numFmtId="0" fontId="34" fillId="0" borderId="0" xfId="0" applyFont="1"/>
    <xf numFmtId="0" fontId="6" fillId="0" borderId="0" xfId="0" applyFont="1" applyAlignment="1">
      <alignment horizontal="left"/>
    </xf>
    <xf numFmtId="0" fontId="31" fillId="0" borderId="0" xfId="2" applyFont="1" applyAlignment="1" applyProtection="1">
      <alignment wrapText="1"/>
      <protection locked="0"/>
    </xf>
    <xf numFmtId="0" fontId="31" fillId="0" borderId="1" xfId="2" applyFont="1" applyBorder="1" applyAlignment="1" applyProtection="1">
      <alignment vertical="top"/>
      <protection locked="0"/>
    </xf>
    <xf numFmtId="0" fontId="19" fillId="0" borderId="6" xfId="0" applyFont="1" applyBorder="1" applyAlignment="1">
      <alignment horizontal="center" vertical="center"/>
    </xf>
    <xf numFmtId="0" fontId="36" fillId="0" borderId="0" xfId="0" applyFont="1"/>
    <xf numFmtId="0" fontId="22" fillId="0" borderId="0" xfId="5" applyFont="1" applyProtection="1">
      <alignment horizontal="left"/>
      <protection locked="0"/>
    </xf>
    <xf numFmtId="0" fontId="33" fillId="0" borderId="0" xfId="2" applyFont="1" applyAlignment="1">
      <alignment horizontal="left" vertical="center"/>
    </xf>
    <xf numFmtId="0" fontId="33" fillId="0" borderId="0" xfId="2" applyFont="1" applyAlignment="1">
      <alignment horizontal="center" vertical="center"/>
    </xf>
    <xf numFmtId="0" fontId="33" fillId="0" borderId="0" xfId="2" applyFont="1" applyAlignment="1">
      <alignment horizontal="left"/>
    </xf>
    <xf numFmtId="0" fontId="29" fillId="0" borderId="0" xfId="2" applyFont="1" applyAlignment="1">
      <alignment horizontal="left" vertical="center" wrapText="1"/>
    </xf>
    <xf numFmtId="0" fontId="29" fillId="0" borderId="0" xfId="2" applyFont="1" applyAlignment="1">
      <alignment horizontal="center" vertical="center" wrapText="1"/>
    </xf>
    <xf numFmtId="0" fontId="0" fillId="0" borderId="0" xfId="9" applyFont="1" applyFill="1" applyAlignment="1">
      <alignment horizontal="left" wrapText="1"/>
    </xf>
    <xf numFmtId="0" fontId="0" fillId="0" borderId="0" xfId="0" applyAlignment="1" applyProtection="1">
      <alignment horizontal="left" vertical="top"/>
      <protection locked="0"/>
    </xf>
    <xf numFmtId="0" fontId="38" fillId="0" borderId="0" xfId="0" applyFont="1" applyAlignment="1">
      <alignment vertical="center"/>
    </xf>
    <xf numFmtId="0" fontId="0" fillId="0" borderId="0" xfId="0" applyAlignment="1">
      <alignment horizontal="left" vertical="top"/>
    </xf>
    <xf numFmtId="0" fontId="39" fillId="0" borderId="0" xfId="0" applyFont="1" applyAlignment="1">
      <alignment vertical="center"/>
    </xf>
    <xf numFmtId="0" fontId="39" fillId="8" borderId="1" xfId="0" applyFont="1" applyFill="1" applyBorder="1" applyAlignment="1">
      <alignment horizontal="left" vertical="top" wrapText="1"/>
    </xf>
    <xf numFmtId="0" fontId="39" fillId="8" borderId="32" xfId="0" applyFont="1" applyFill="1" applyBorder="1" applyAlignment="1">
      <alignment horizontal="left" vertical="top" wrapText="1"/>
    </xf>
    <xf numFmtId="0" fontId="0" fillId="8" borderId="33" xfId="0" applyFill="1" applyBorder="1" applyAlignment="1">
      <alignment horizontal="left" vertical="top" wrapText="1"/>
    </xf>
    <xf numFmtId="0" fontId="0" fillId="0" borderId="1" xfId="0" applyBorder="1" applyAlignment="1">
      <alignment horizontal="left" vertical="top"/>
    </xf>
    <xf numFmtId="0" fontId="38" fillId="0" borderId="0" xfId="0" applyFont="1" applyAlignment="1" applyProtection="1">
      <alignment vertical="center"/>
      <protection locked="0"/>
    </xf>
    <xf numFmtId="14" fontId="42" fillId="0" borderId="0" xfId="0" applyNumberFormat="1" applyFont="1" applyAlignment="1" applyProtection="1">
      <alignment horizontal="left" vertical="top"/>
      <protection locked="0"/>
    </xf>
    <xf numFmtId="0" fontId="45" fillId="0" borderId="0" xfId="2" applyFont="1" applyProtection="1">
      <alignment horizontal="left" wrapText="1"/>
      <protection locked="0"/>
    </xf>
    <xf numFmtId="0" fontId="45" fillId="0" borderId="0" xfId="2" applyFont="1">
      <alignment horizontal="left" wrapText="1"/>
    </xf>
    <xf numFmtId="49" fontId="10" fillId="9" borderId="1" xfId="0" applyNumberFormat="1" applyFont="1" applyFill="1" applyBorder="1" applyAlignment="1">
      <alignment horizontal="left" wrapText="1"/>
    </xf>
    <xf numFmtId="168" fontId="8" fillId="9" borderId="2" xfId="0" applyNumberFormat="1" applyFont="1" applyFill="1" applyBorder="1" applyAlignment="1">
      <alignment wrapText="1"/>
    </xf>
    <xf numFmtId="0" fontId="10" fillId="9" borderId="1" xfId="0" applyFont="1" applyFill="1" applyBorder="1" applyAlignment="1">
      <alignment horizontal="right" wrapText="1"/>
    </xf>
    <xf numFmtId="0" fontId="10" fillId="9" borderId="0" xfId="0" applyFont="1" applyFill="1" applyAlignment="1">
      <alignment horizontal="left" wrapText="1"/>
    </xf>
    <xf numFmtId="0" fontId="10" fillId="9" borderId="0" xfId="0" applyFont="1" applyFill="1" applyAlignment="1">
      <alignment horizontal="left" vertical="top" wrapText="1"/>
    </xf>
    <xf numFmtId="14" fontId="8" fillId="9" borderId="2" xfId="0" applyNumberFormat="1" applyFont="1" applyFill="1" applyBorder="1" applyAlignment="1">
      <alignment horizontal="left"/>
    </xf>
    <xf numFmtId="49" fontId="8" fillId="9" borderId="2" xfId="0" applyNumberFormat="1" applyFont="1" applyFill="1" applyBorder="1" applyAlignment="1">
      <alignment wrapText="1"/>
    </xf>
    <xf numFmtId="0" fontId="0" fillId="9" borderId="0" xfId="9" applyFont="1" applyFill="1" applyAlignment="1">
      <alignment horizontal="left" wrapText="1"/>
    </xf>
    <xf numFmtId="0" fontId="21" fillId="7" borderId="0" xfId="2" applyFont="1" applyFill="1">
      <alignment horizontal="left" wrapText="1"/>
    </xf>
    <xf numFmtId="0" fontId="38" fillId="7" borderId="27" xfId="0" applyFont="1" applyFill="1" applyBorder="1" applyAlignment="1">
      <alignment horizontal="left" vertical="center" wrapText="1"/>
    </xf>
    <xf numFmtId="0" fontId="39" fillId="0" borderId="1" xfId="0" applyFont="1" applyBorder="1" applyAlignment="1">
      <alignment vertical="top" wrapText="1"/>
    </xf>
    <xf numFmtId="0" fontId="39" fillId="0" borderId="0" xfId="0" applyFont="1" applyAlignment="1">
      <alignment vertical="top" wrapText="1"/>
    </xf>
    <xf numFmtId="0" fontId="39" fillId="0" borderId="1" xfId="0" applyFont="1" applyBorder="1" applyAlignment="1">
      <alignment horizontal="left" vertical="top" wrapText="1"/>
    </xf>
    <xf numFmtId="0" fontId="39" fillId="0" borderId="33" xfId="0" applyFont="1" applyBorder="1" applyAlignment="1">
      <alignment vertical="top" wrapText="1"/>
    </xf>
    <xf numFmtId="0" fontId="0" fillId="0" borderId="0" xfId="0" applyAlignment="1">
      <alignment horizontal="left" vertical="top" wrapText="1"/>
    </xf>
    <xf numFmtId="0" fontId="0" fillId="0" borderId="0" xfId="0" applyAlignment="1">
      <alignment vertical="top" wrapText="1"/>
    </xf>
    <xf numFmtId="0" fontId="38" fillId="7" borderId="27" xfId="0" applyFont="1" applyFill="1" applyBorder="1" applyAlignment="1">
      <alignment vertical="center" wrapText="1"/>
    </xf>
    <xf numFmtId="0" fontId="39" fillId="0" borderId="0" xfId="0" applyFont="1" applyAlignment="1">
      <alignment horizontal="left" vertical="top" wrapText="1"/>
    </xf>
    <xf numFmtId="0" fontId="39" fillId="0" borderId="34" xfId="0" applyFont="1" applyBorder="1" applyAlignment="1">
      <alignment vertical="top" wrapText="1"/>
    </xf>
    <xf numFmtId="0" fontId="0" fillId="0" borderId="1" xfId="0" applyBorder="1" applyAlignment="1">
      <alignment horizontal="left" vertical="top" wrapText="1"/>
    </xf>
    <xf numFmtId="0" fontId="38" fillId="7" borderId="33" xfId="0" applyFont="1" applyFill="1" applyBorder="1" applyAlignment="1">
      <alignment vertical="top" wrapText="1"/>
    </xf>
    <xf numFmtId="0" fontId="0" fillId="0" borderId="33" xfId="0" applyBorder="1"/>
    <xf numFmtId="0" fontId="38" fillId="7" borderId="26" xfId="0" applyFont="1" applyFill="1" applyBorder="1" applyAlignment="1">
      <alignment horizontal="left" vertical="center" wrapText="1"/>
    </xf>
    <xf numFmtId="0" fontId="38" fillId="7" borderId="2" xfId="0" applyFont="1" applyFill="1" applyBorder="1" applyAlignment="1">
      <alignment horizontal="left" vertical="center" wrapText="1"/>
    </xf>
    <xf numFmtId="0" fontId="0" fillId="7" borderId="27" xfId="0" applyFill="1" applyBorder="1" applyAlignment="1">
      <alignment horizontal="left" vertical="center"/>
    </xf>
    <xf numFmtId="0" fontId="39" fillId="0" borderId="28" xfId="0" applyFont="1" applyBorder="1" applyAlignment="1">
      <alignment horizontal="center" vertical="top" wrapText="1"/>
    </xf>
    <xf numFmtId="0" fontId="39" fillId="0" borderId="31" xfId="0" applyFont="1" applyBorder="1" applyAlignment="1">
      <alignment horizontal="center" vertical="top" wrapText="1"/>
    </xf>
    <xf numFmtId="0" fontId="39" fillId="0" borderId="32" xfId="0" applyFont="1" applyBorder="1" applyAlignment="1">
      <alignment horizontal="center" vertical="top" wrapText="1"/>
    </xf>
    <xf numFmtId="0" fontId="39" fillId="0" borderId="28" xfId="0" applyFont="1" applyBorder="1" applyAlignment="1">
      <alignment vertical="top" wrapText="1"/>
    </xf>
    <xf numFmtId="0" fontId="39" fillId="0" borderId="32" xfId="0" applyFont="1" applyBorder="1" applyAlignment="1">
      <alignment vertical="top" wrapText="1"/>
    </xf>
    <xf numFmtId="0" fontId="39" fillId="0" borderId="26" xfId="0" applyFont="1" applyBorder="1" applyAlignment="1">
      <alignment horizontal="center" vertical="top" wrapText="1"/>
    </xf>
    <xf numFmtId="0" fontId="39" fillId="0" borderId="0" xfId="0" applyFont="1" applyAlignment="1">
      <alignment horizontal="center" vertical="top" wrapText="1"/>
    </xf>
    <xf numFmtId="0" fontId="38" fillId="7" borderId="26"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8" fillId="0" borderId="32" xfId="0" applyFont="1" applyBorder="1" applyAlignment="1">
      <alignment vertical="center"/>
    </xf>
    <xf numFmtId="0" fontId="50" fillId="0" borderId="0" xfId="0" applyFont="1"/>
    <xf numFmtId="0" fontId="51" fillId="0" borderId="0" xfId="14" applyAlignment="1">
      <alignment horizontal="left"/>
    </xf>
    <xf numFmtId="0" fontId="19" fillId="0" borderId="0" xfId="0" applyFont="1" applyAlignment="1">
      <alignment horizontal="right"/>
    </xf>
    <xf numFmtId="0" fontId="34" fillId="0" borderId="27" xfId="0" applyFont="1" applyBorder="1" applyAlignment="1">
      <alignment vertical="center" wrapText="1"/>
    </xf>
    <xf numFmtId="0" fontId="41" fillId="0" borderId="0" xfId="0" applyFont="1" applyAlignment="1">
      <alignment vertical="center"/>
    </xf>
    <xf numFmtId="0" fontId="23" fillId="0" borderId="0" xfId="13" applyFont="1" applyBorder="1" applyProtection="1">
      <alignment horizontal="right"/>
    </xf>
    <xf numFmtId="0" fontId="23" fillId="0" borderId="1" xfId="13" applyFont="1" applyBorder="1" applyProtection="1">
      <alignment horizontal="right"/>
    </xf>
    <xf numFmtId="0" fontId="31" fillId="0" borderId="0" xfId="2" applyFont="1" applyAlignment="1"/>
    <xf numFmtId="0" fontId="31" fillId="0" borderId="1" xfId="2" applyFont="1" applyBorder="1" applyAlignment="1">
      <alignment vertical="top"/>
    </xf>
    <xf numFmtId="0" fontId="24" fillId="0" borderId="1" xfId="2" applyFont="1" applyBorder="1" applyAlignment="1">
      <alignment horizontal="center" wrapText="1"/>
    </xf>
    <xf numFmtId="0" fontId="23" fillId="0" borderId="1" xfId="13" applyFont="1" applyFill="1" applyBorder="1" applyProtection="1">
      <alignment horizontal="right"/>
    </xf>
    <xf numFmtId="0" fontId="0" fillId="0" borderId="2" xfId="0" applyBorder="1" applyAlignment="1">
      <alignment horizontal="left" vertical="top"/>
    </xf>
    <xf numFmtId="0" fontId="0" fillId="0" borderId="1" xfId="0" applyBorder="1" applyAlignment="1">
      <alignment vertical="top" wrapText="1"/>
    </xf>
    <xf numFmtId="0" fontId="39" fillId="0" borderId="2" xfId="0" applyFont="1" applyBorder="1" applyAlignment="1">
      <alignment horizontal="center" vertical="top" wrapText="1"/>
    </xf>
    <xf numFmtId="49" fontId="0" fillId="4" borderId="0" xfId="0" applyNumberFormat="1" applyFill="1" applyAlignment="1" applyProtection="1">
      <alignment vertical="top" wrapText="1"/>
      <protection locked="0"/>
    </xf>
    <xf numFmtId="165" fontId="9" fillId="0" borderId="0" xfId="0" applyNumberFormat="1" applyFont="1" applyAlignment="1">
      <alignment horizontal="center"/>
    </xf>
    <xf numFmtId="0" fontId="2" fillId="5" borderId="0" xfId="0" applyFont="1" applyFill="1" applyAlignment="1">
      <alignment horizontal="center"/>
    </xf>
    <xf numFmtId="44" fontId="2" fillId="0" borderId="0" xfId="1" applyFont="1" applyAlignment="1" applyProtection="1">
      <alignment horizontal="center"/>
    </xf>
    <xf numFmtId="0" fontId="0" fillId="4" borderId="0" xfId="0" applyFill="1" applyAlignment="1" applyProtection="1">
      <alignment horizontal="left" vertical="top"/>
      <protection locked="0"/>
    </xf>
    <xf numFmtId="0" fontId="9" fillId="0" borderId="0" xfId="0" applyFont="1" applyAlignment="1">
      <alignment horizontal="center" wrapText="1"/>
    </xf>
    <xf numFmtId="0" fontId="30" fillId="5" borderId="0" xfId="0" applyFont="1" applyFill="1" applyAlignment="1">
      <alignment horizontal="right"/>
    </xf>
    <xf numFmtId="0" fontId="10" fillId="4" borderId="0" xfId="0" applyFont="1" applyFill="1" applyAlignment="1" applyProtection="1">
      <alignment horizontal="center" vertical="top" wrapText="1"/>
      <protection locked="0"/>
    </xf>
    <xf numFmtId="168" fontId="10" fillId="4" borderId="2" xfId="0" applyNumberFormat="1" applyFont="1" applyFill="1" applyBorder="1" applyAlignment="1" applyProtection="1">
      <alignment horizontal="left" wrapText="1"/>
      <protection locked="0"/>
    </xf>
    <xf numFmtId="0" fontId="10" fillId="2" borderId="0" xfId="0" applyFont="1" applyFill="1" applyAlignment="1">
      <alignment horizontal="left" wrapText="1"/>
    </xf>
    <xf numFmtId="0" fontId="8" fillId="3" borderId="0" xfId="0" applyFont="1" applyFill="1" applyAlignment="1">
      <alignment horizontal="right" wrapText="1"/>
    </xf>
    <xf numFmtId="0" fontId="8" fillId="3" borderId="0" xfId="0" applyFont="1" applyFill="1" applyAlignment="1">
      <alignment wrapText="1"/>
    </xf>
    <xf numFmtId="0" fontId="19" fillId="5" borderId="3"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20" fillId="5" borderId="0" xfId="0" applyFont="1" applyFill="1" applyAlignment="1">
      <alignment horizontal="right" vertical="center" wrapText="1"/>
    </xf>
    <xf numFmtId="0" fontId="7" fillId="5" borderId="0" xfId="0" applyFont="1" applyFill="1" applyAlignment="1">
      <alignment horizontal="right" vertical="center" wrapText="1"/>
    </xf>
    <xf numFmtId="0" fontId="2" fillId="4" borderId="1" xfId="0" applyFont="1" applyFill="1" applyBorder="1" applyAlignment="1" applyProtection="1">
      <alignment horizontal="left"/>
      <protection locked="0"/>
    </xf>
    <xf numFmtId="0" fontId="1" fillId="4" borderId="7" xfId="0" applyFont="1" applyFill="1" applyBorder="1" applyAlignment="1" applyProtection="1">
      <alignment horizontal="left" vertical="center"/>
      <protection locked="0"/>
    </xf>
    <xf numFmtId="0" fontId="1" fillId="4" borderId="4" xfId="0" applyFont="1" applyFill="1" applyBorder="1" applyAlignment="1" applyProtection="1">
      <alignment horizontal="left" vertical="center"/>
      <protection locked="0"/>
    </xf>
    <xf numFmtId="14" fontId="1" fillId="0" borderId="3" xfId="0" applyNumberFormat="1" applyFont="1" applyBorder="1" applyAlignment="1">
      <alignment horizontal="right" vertical="center"/>
    </xf>
    <xf numFmtId="14" fontId="1" fillId="0" borderId="7" xfId="0" applyNumberFormat="1" applyFont="1" applyBorder="1" applyAlignment="1">
      <alignment horizontal="right" vertical="center"/>
    </xf>
    <xf numFmtId="0" fontId="21" fillId="7" borderId="0" xfId="2" applyFont="1" applyFill="1" applyAlignment="1">
      <alignment horizontal="left" vertical="top" wrapText="1"/>
    </xf>
    <xf numFmtId="0" fontId="5" fillId="9" borderId="0" xfId="9" applyFont="1" applyFill="1" applyAlignment="1">
      <alignment horizontal="left" wrapText="1"/>
    </xf>
    <xf numFmtId="14" fontId="8" fillId="9" borderId="2" xfId="0" applyNumberFormat="1" applyFont="1" applyFill="1" applyBorder="1" applyAlignment="1">
      <alignment horizontal="left"/>
    </xf>
    <xf numFmtId="0" fontId="0" fillId="9" borderId="0" xfId="9" applyFont="1" applyFill="1" applyAlignment="1">
      <alignment horizontal="left" wrapText="1"/>
    </xf>
    <xf numFmtId="0" fontId="32" fillId="6" borderId="0" xfId="5" applyFont="1" applyFill="1" applyAlignment="1" applyProtection="1">
      <alignment horizontal="left" vertical="top"/>
    </xf>
    <xf numFmtId="168" fontId="8" fillId="9" borderId="2" xfId="0" applyNumberFormat="1" applyFont="1" applyFill="1" applyBorder="1" applyAlignment="1">
      <alignment horizontal="left" wrapText="1"/>
    </xf>
    <xf numFmtId="0" fontId="21" fillId="0" borderId="0" xfId="2" applyFont="1">
      <alignment horizontal="left" wrapText="1"/>
    </xf>
    <xf numFmtId="0" fontId="14" fillId="0" borderId="0" xfId="4" applyProtection="1">
      <alignment horizontal="right" indent="1"/>
    </xf>
    <xf numFmtId="0" fontId="14" fillId="0" borderId="0" xfId="9" applyFont="1">
      <alignment horizontal="left" wrapText="1" indent="6"/>
    </xf>
    <xf numFmtId="0" fontId="25" fillId="6" borderId="13" xfId="7" applyFont="1" applyFill="1" applyAlignment="1">
      <alignment horizontal="left" vertical="center" wrapText="1"/>
    </xf>
    <xf numFmtId="0" fontId="39" fillId="8" borderId="28" xfId="0" applyFont="1" applyFill="1" applyBorder="1" applyAlignment="1" applyProtection="1">
      <alignment horizontal="left" vertical="top" wrapText="1"/>
      <protection locked="0"/>
    </xf>
    <xf numFmtId="0" fontId="39" fillId="8" borderId="29" xfId="0" applyFont="1" applyFill="1" applyBorder="1" applyAlignment="1" applyProtection="1">
      <alignment horizontal="left" vertical="top" wrapText="1"/>
      <protection locked="0"/>
    </xf>
    <xf numFmtId="0" fontId="39" fillId="8" borderId="30" xfId="0" applyFont="1" applyFill="1" applyBorder="1" applyAlignment="1" applyProtection="1">
      <alignment horizontal="left" vertical="top" wrapText="1"/>
      <protection locked="0"/>
    </xf>
    <xf numFmtId="0" fontId="48" fillId="6" borderId="0" xfId="5" applyFont="1" applyFill="1" applyAlignment="1" applyProtection="1">
      <alignment horizontal="left" vertical="top"/>
    </xf>
    <xf numFmtId="14" fontId="8" fillId="9" borderId="2" xfId="0" applyNumberFormat="1" applyFont="1" applyFill="1" applyBorder="1" applyAlignment="1">
      <alignment horizontal="right"/>
    </xf>
    <xf numFmtId="0" fontId="47" fillId="9" borderId="0" xfId="9" applyFont="1" applyFill="1" applyAlignment="1">
      <alignment horizontal="left" wrapText="1"/>
    </xf>
    <xf numFmtId="0" fontId="0" fillId="0" borderId="0" xfId="9" applyFont="1" applyFill="1" applyAlignment="1">
      <alignment horizontal="left" wrapText="1"/>
    </xf>
    <xf numFmtId="0" fontId="38" fillId="7" borderId="2" xfId="0" applyFont="1" applyFill="1" applyBorder="1" applyAlignment="1">
      <alignment horizontal="left" vertical="center" wrapText="1"/>
    </xf>
    <xf numFmtId="0" fontId="39" fillId="8" borderId="28" xfId="0" applyFont="1" applyFill="1" applyBorder="1" applyAlignment="1" applyProtection="1">
      <alignment vertical="top" wrapText="1" readingOrder="1"/>
      <protection locked="0"/>
    </xf>
    <xf numFmtId="0" fontId="39" fillId="8" borderId="29" xfId="0" applyFont="1" applyFill="1" applyBorder="1" applyAlignment="1" applyProtection="1">
      <alignment vertical="top" wrapText="1" readingOrder="1"/>
      <protection locked="0"/>
    </xf>
    <xf numFmtId="0" fontId="39" fillId="8" borderId="30" xfId="0" applyFont="1" applyFill="1" applyBorder="1" applyAlignment="1" applyProtection="1">
      <alignment vertical="top" wrapText="1" readingOrder="1"/>
      <protection locked="0"/>
    </xf>
    <xf numFmtId="0" fontId="39" fillId="8" borderId="32" xfId="0" applyFont="1" applyFill="1" applyBorder="1" applyAlignment="1">
      <alignment horizontal="center" vertical="top" wrapText="1"/>
    </xf>
    <xf numFmtId="0" fontId="39" fillId="8" borderId="1" xfId="0" applyFont="1" applyFill="1" applyBorder="1" applyAlignment="1">
      <alignment horizontal="center" vertical="top" wrapText="1"/>
    </xf>
    <xf numFmtId="0" fontId="39" fillId="8" borderId="33" xfId="0" applyFont="1" applyFill="1" applyBorder="1" applyAlignment="1">
      <alignment horizontal="center" vertical="top" wrapText="1"/>
    </xf>
    <xf numFmtId="0" fontId="39" fillId="0" borderId="29" xfId="0" applyFont="1" applyBorder="1" applyAlignment="1">
      <alignment horizontal="left" vertical="top" wrapText="1"/>
    </xf>
    <xf numFmtId="0" fontId="39" fillId="0" borderId="30" xfId="0" applyFont="1" applyBorder="1" applyAlignment="1">
      <alignment horizontal="left" vertical="top" wrapText="1"/>
    </xf>
    <xf numFmtId="0" fontId="39" fillId="8" borderId="26" xfId="0" applyFont="1" applyFill="1" applyBorder="1" applyAlignment="1" applyProtection="1">
      <alignment horizontal="left" vertical="top" wrapText="1"/>
      <protection locked="0"/>
    </xf>
    <xf numFmtId="0" fontId="39" fillId="8" borderId="2" xfId="0" applyFont="1" applyFill="1" applyBorder="1" applyAlignment="1" applyProtection="1">
      <alignment horizontal="left" vertical="top" wrapText="1"/>
      <protection locked="0"/>
    </xf>
    <xf numFmtId="0" fontId="39" fillId="8" borderId="27" xfId="0" applyFont="1" applyFill="1" applyBorder="1" applyAlignment="1" applyProtection="1">
      <alignment horizontal="left" vertical="top" wrapText="1"/>
      <protection locked="0"/>
    </xf>
    <xf numFmtId="0" fontId="38" fillId="7" borderId="26" xfId="0" applyFont="1" applyFill="1" applyBorder="1" applyAlignment="1">
      <alignment horizontal="left" vertical="center" wrapText="1"/>
    </xf>
    <xf numFmtId="0" fontId="38" fillId="7" borderId="27" xfId="0" applyFont="1" applyFill="1" applyBorder="1" applyAlignment="1">
      <alignment horizontal="left" vertical="center" wrapText="1"/>
    </xf>
    <xf numFmtId="0" fontId="39" fillId="0" borderId="2" xfId="0" applyFont="1" applyBorder="1" applyAlignment="1">
      <alignment horizontal="left" vertical="top" wrapText="1"/>
    </xf>
    <xf numFmtId="0" fontId="39" fillId="0" borderId="27" xfId="0" applyFont="1" applyBorder="1" applyAlignment="1">
      <alignment horizontal="left" vertical="top" wrapText="1"/>
    </xf>
    <xf numFmtId="0" fontId="0" fillId="8" borderId="32" xfId="0" applyFill="1" applyBorder="1" applyAlignment="1">
      <alignment horizontal="center"/>
    </xf>
    <xf numFmtId="0" fontId="0" fillId="8" borderId="1" xfId="0" applyFill="1" applyBorder="1" applyAlignment="1">
      <alignment horizontal="center"/>
    </xf>
    <xf numFmtId="0" fontId="0" fillId="8" borderId="33" xfId="0" applyFill="1" applyBorder="1" applyAlignment="1">
      <alignment horizontal="center"/>
    </xf>
    <xf numFmtId="0" fontId="0" fillId="8" borderId="0" xfId="0" applyFill="1" applyAlignment="1" applyProtection="1">
      <alignment horizontal="left" vertical="top" wrapText="1"/>
      <protection locked="0"/>
    </xf>
    <xf numFmtId="0" fontId="0" fillId="8" borderId="0" xfId="0" applyFill="1" applyAlignment="1" applyProtection="1">
      <alignment horizontal="left" vertical="top"/>
      <protection locked="0"/>
    </xf>
    <xf numFmtId="0" fontId="38" fillId="0" borderId="0" xfId="0" applyFont="1" applyAlignment="1">
      <alignment horizontal="center" vertical="center"/>
    </xf>
    <xf numFmtId="0" fontId="39" fillId="0" borderId="0" xfId="0" applyFont="1" applyAlignment="1">
      <alignment horizontal="left" vertical="center"/>
    </xf>
    <xf numFmtId="0" fontId="2" fillId="6" borderId="1" xfId="0" applyFont="1" applyFill="1" applyBorder="1" applyAlignment="1">
      <alignment horizontal="left"/>
    </xf>
    <xf numFmtId="0" fontId="4" fillId="2" borderId="0" xfId="0" applyFont="1" applyFill="1" applyAlignment="1">
      <alignment wrapText="1"/>
    </xf>
    <xf numFmtId="0" fontId="4" fillId="0" borderId="0" xfId="0" applyFont="1" applyAlignment="1">
      <alignment wrapText="1"/>
    </xf>
    <xf numFmtId="0" fontId="10" fillId="6" borderId="0" xfId="0" applyFont="1" applyFill="1" applyAlignment="1">
      <alignment horizontal="center" vertical="top" wrapText="1"/>
    </xf>
    <xf numFmtId="44" fontId="2" fillId="5" borderId="0" xfId="1" applyFont="1" applyFill="1" applyAlignment="1" applyProtection="1">
      <alignment horizontal="center"/>
    </xf>
    <xf numFmtId="49" fontId="1" fillId="6" borderId="7" xfId="0" applyNumberFormat="1" applyFont="1" applyFill="1" applyBorder="1" applyAlignment="1">
      <alignment horizontal="left" vertical="center"/>
    </xf>
    <xf numFmtId="49" fontId="1" fillId="6" borderId="4" xfId="0" applyNumberFormat="1" applyFont="1" applyFill="1" applyBorder="1" applyAlignment="1">
      <alignment horizontal="left" vertical="center"/>
    </xf>
    <xf numFmtId="0" fontId="10" fillId="6" borderId="2" xfId="0" applyFont="1" applyFill="1" applyBorder="1" applyAlignment="1">
      <alignment horizontal="left" indent="1"/>
    </xf>
    <xf numFmtId="0" fontId="10" fillId="5" borderId="0" xfId="0" applyFont="1" applyFill="1" applyAlignment="1">
      <alignment horizontal="right"/>
    </xf>
    <xf numFmtId="0" fontId="10" fillId="5" borderId="0" xfId="0" applyFont="1" applyFill="1" applyAlignment="1">
      <alignment horizontal="left"/>
    </xf>
    <xf numFmtId="168" fontId="10" fillId="4" borderId="2" xfId="0" applyNumberFormat="1" applyFont="1" applyFill="1" applyBorder="1" applyAlignment="1" applyProtection="1">
      <alignment horizontal="left" wrapText="1" indent="1"/>
      <protection locked="0"/>
    </xf>
    <xf numFmtId="168" fontId="8" fillId="9" borderId="2" xfId="0" applyNumberFormat="1" applyFont="1" applyFill="1" applyBorder="1" applyAlignment="1">
      <alignment horizontal="right"/>
    </xf>
    <xf numFmtId="0" fontId="45" fillId="0" borderId="0" xfId="2" applyFont="1" applyProtection="1">
      <alignment horizontal="left" wrapText="1"/>
      <protection locked="0"/>
    </xf>
    <xf numFmtId="0" fontId="48" fillId="9" borderId="0" xfId="5" applyFont="1" applyFill="1" applyAlignment="1" applyProtection="1">
      <alignment horizontal="left" vertical="top"/>
    </xf>
    <xf numFmtId="0" fontId="0" fillId="8" borderId="0" xfId="0" applyFill="1" applyAlignment="1" applyProtection="1">
      <alignment horizontal="center" vertical="top"/>
      <protection locked="0"/>
    </xf>
    <xf numFmtId="49" fontId="1" fillId="4" borderId="7" xfId="0" applyNumberFormat="1" applyFont="1" applyFill="1" applyBorder="1" applyAlignment="1" applyProtection="1">
      <alignment horizontal="left" vertical="center"/>
      <protection locked="0"/>
    </xf>
    <xf numFmtId="49" fontId="1" fillId="4" borderId="4" xfId="0" applyNumberFormat="1" applyFont="1" applyFill="1" applyBorder="1" applyAlignment="1" applyProtection="1">
      <alignment horizontal="left" vertical="center"/>
      <protection locked="0"/>
    </xf>
    <xf numFmtId="0" fontId="43" fillId="6" borderId="0" xfId="5" applyFont="1" applyFill="1" applyAlignment="1" applyProtection="1">
      <alignment horizontal="left" vertical="top"/>
    </xf>
    <xf numFmtId="0" fontId="44" fillId="9" borderId="0" xfId="9" applyFont="1" applyFill="1" applyAlignment="1">
      <alignment horizontal="left" wrapText="1"/>
    </xf>
    <xf numFmtId="0" fontId="13" fillId="0" borderId="0" xfId="2" applyProtection="1">
      <alignment horizontal="left" wrapText="1"/>
      <protection locked="0"/>
    </xf>
    <xf numFmtId="0" fontId="46" fillId="4" borderId="0" xfId="2" applyFont="1" applyFill="1" applyAlignment="1">
      <alignment horizontal="left" vertical="top" wrapText="1"/>
    </xf>
    <xf numFmtId="0" fontId="21" fillId="4" borderId="0" xfId="2" applyFont="1" applyFill="1" applyAlignment="1">
      <alignment horizontal="left" vertical="top" wrapText="1"/>
    </xf>
    <xf numFmtId="0" fontId="34" fillId="10" borderId="28" xfId="0" applyFont="1" applyFill="1" applyBorder="1" applyAlignment="1">
      <alignment horizontal="center" vertical="center" wrapText="1"/>
    </xf>
    <xf numFmtId="0" fontId="34" fillId="10" borderId="30" xfId="0" applyFont="1" applyFill="1" applyBorder="1" applyAlignment="1">
      <alignment horizontal="center" vertical="center" wrapText="1"/>
    </xf>
  </cellXfs>
  <cellStyles count="15">
    <cellStyle name="Currency" xfId="1" builtinId="4"/>
    <cellStyle name="Currency 2" xfId="3" xr:uid="{00000000-0005-0000-0000-000001000000}"/>
    <cellStyle name="Date" xfId="11" xr:uid="{00000000-0005-0000-0000-000002000000}"/>
    <cellStyle name="Explanatory Text 2" xfId="7" xr:uid="{00000000-0005-0000-0000-000003000000}"/>
    <cellStyle name="Heading 1 2" xfId="12" xr:uid="{00000000-0005-0000-0000-000004000000}"/>
    <cellStyle name="Heading 2 2" xfId="10" xr:uid="{00000000-0005-0000-0000-000005000000}"/>
    <cellStyle name="Heading 3 2" xfId="5" xr:uid="{00000000-0005-0000-0000-000006000000}"/>
    <cellStyle name="Heading 4 2" xfId="4" xr:uid="{00000000-0005-0000-0000-000007000000}"/>
    <cellStyle name="Hyperlink" xfId="14" builtinId="8"/>
    <cellStyle name="Left Indent" xfId="9" xr:uid="{00000000-0005-0000-0000-000008000000}"/>
    <cellStyle name="Normal" xfId="0" builtinId="0"/>
    <cellStyle name="Normal 2" xfId="2" xr:uid="{00000000-0005-0000-0000-00000A000000}"/>
    <cellStyle name="Payment Terms" xfId="6" xr:uid="{00000000-0005-0000-0000-00000B000000}"/>
    <cellStyle name="Phone" xfId="8" xr:uid="{00000000-0005-0000-0000-00000C000000}"/>
    <cellStyle name="Title 2" xfId="13" xr:uid="{00000000-0005-0000-0000-00000D000000}"/>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auto="1"/>
      </font>
      <fill>
        <patternFill>
          <bgColor rgb="FFFFFF00"/>
        </patternFill>
      </fill>
    </dxf>
    <dxf>
      <font>
        <condense val="0"/>
        <extend val="0"/>
        <color rgb="FF006100"/>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auto="1"/>
      </font>
      <fill>
        <patternFill>
          <bgColor rgb="FFFFFF00"/>
        </patternFill>
      </fill>
    </dxf>
    <dxf>
      <font>
        <condense val="0"/>
        <extend val="0"/>
        <color rgb="FF006100"/>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auto="1"/>
      </font>
      <fill>
        <patternFill>
          <bgColor rgb="FFFFFF00"/>
        </patternFill>
      </fill>
    </dxf>
    <dxf>
      <font>
        <condense val="0"/>
        <extend val="0"/>
        <color rgb="FF006100"/>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auto="1"/>
      </font>
      <fill>
        <patternFill>
          <bgColor rgb="FFFFFF00"/>
        </patternFill>
      </fill>
    </dxf>
    <dxf>
      <font>
        <condense val="0"/>
        <extend val="0"/>
        <color rgb="FF006100"/>
      </font>
      <fill>
        <patternFill>
          <bgColor theme="0" tint="-0.14996795556505021"/>
        </patternFill>
      </fill>
    </dxf>
    <dxf>
      <font>
        <b/>
        <i val="0"/>
        <strike val="0"/>
        <condense val="0"/>
        <extend val="0"/>
        <outline val="0"/>
        <shadow val="0"/>
        <u val="none"/>
        <vertAlign val="baseline"/>
        <sz val="11"/>
        <color theme="1" tint="0.24994659260841701"/>
        <name val="Calibri"/>
        <family val="2"/>
        <scheme val="minor"/>
      </font>
      <numFmt numFmtId="166" formatCode="&quot;$&quot;#,##0.00"/>
      <fill>
        <patternFill patternType="solid">
          <fgColor indexed="64"/>
          <bgColor theme="0" tint="-4.9989318521683403E-2"/>
        </patternFill>
      </fill>
      <alignment horizontal="right" vertical="bottom" textRotation="0" wrapText="0" indent="1" justifyLastLine="0" shrinkToFit="0" readingOrder="0"/>
    </dxf>
    <dxf>
      <font>
        <b val="0"/>
        <i val="0"/>
        <strike val="0"/>
        <condense val="0"/>
        <extend val="0"/>
        <outline val="0"/>
        <shadow val="0"/>
        <u val="none"/>
        <vertAlign val="baseline"/>
        <sz val="10"/>
        <color theme="1" tint="0.24994659260841701"/>
        <name val="Calibri"/>
        <family val="2"/>
        <scheme val="minor"/>
      </font>
      <fill>
        <patternFill patternType="solid">
          <fgColor indexed="64"/>
          <bgColor theme="0" tint="-4.9989318521683403E-2"/>
        </patternFill>
      </fill>
    </dxf>
    <dxf>
      <font>
        <b/>
        <i val="0"/>
        <strike val="0"/>
        <condense val="0"/>
        <extend val="0"/>
        <outline val="0"/>
        <shadow val="0"/>
        <u val="none"/>
        <vertAlign val="baseline"/>
        <sz val="11"/>
        <color theme="1" tint="0.2499465926084170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tint="0.24994659260841701"/>
        <name val="Calibri"/>
        <family val="2"/>
        <scheme val="minor"/>
      </font>
      <alignment horizontal="left" vertical="center" textRotation="0" wrapText="1" indent="0" justifyLastLine="0" shrinkToFit="0" readingOrder="0"/>
    </dxf>
    <dxf>
      <font>
        <b/>
        <i val="0"/>
        <strike val="0"/>
        <condense val="0"/>
        <extend val="0"/>
        <outline val="0"/>
        <shadow val="0"/>
        <u val="none"/>
        <vertAlign val="baseline"/>
        <sz val="11"/>
        <color theme="1" tint="0.2499465926084170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theme="1" tint="0.24994659260841701"/>
        <name val="Calibri"/>
        <family val="2"/>
        <scheme val="minor"/>
      </font>
      <numFmt numFmtId="0" formatCode="General"/>
      <alignment horizontal="center" vertical="center" textRotation="0" wrapText="1" indent="0" justifyLastLine="0" shrinkToFit="0" readingOrder="0"/>
    </dxf>
    <dxf>
      <font>
        <b/>
        <i val="0"/>
        <strike val="0"/>
        <condense val="0"/>
        <extend val="0"/>
        <outline val="0"/>
        <shadow val="0"/>
        <u val="none"/>
        <vertAlign val="baseline"/>
        <sz val="11"/>
        <color theme="1" tint="0.2499465926084170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tint="0.24994659260841701"/>
        <name val="Calibri"/>
        <family val="2"/>
        <scheme val="minor"/>
      </font>
      <alignment horizontal="left" vertical="center" textRotation="0" wrapText="1" indent="0" justifyLastLine="0" shrinkToFit="0" readingOrder="0"/>
    </dxf>
    <dxf>
      <font>
        <b/>
        <i val="0"/>
        <strike val="0"/>
        <condense val="0"/>
        <extend val="0"/>
        <outline val="0"/>
        <shadow val="0"/>
        <u val="none"/>
        <vertAlign val="baseline"/>
        <sz val="11"/>
        <color theme="1" tint="0.24994659260841701"/>
        <name val="Calibri"/>
        <family val="2"/>
        <scheme val="minor"/>
      </font>
      <numFmt numFmtId="166" formatCode="&quot;$&quot;#,##0.00"/>
      <fill>
        <patternFill patternType="solid">
          <fgColor indexed="64"/>
          <bgColor theme="0" tint="-4.9989318521683403E-2"/>
        </patternFill>
      </fill>
      <alignment horizontal="right" vertical="bottom" textRotation="0" wrapText="0" indent="1" justifyLastLine="0" shrinkToFit="0" readingOrder="0"/>
    </dxf>
    <dxf>
      <font>
        <b/>
        <i val="0"/>
        <strike val="0"/>
        <condense val="0"/>
        <extend val="0"/>
        <outline val="0"/>
        <shadow val="0"/>
        <u val="none"/>
        <vertAlign val="baseline"/>
        <sz val="11"/>
        <color theme="1" tint="0.2499465926084170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theme="1" tint="0.24994659260841701"/>
        <name val="Calibri"/>
        <family val="2"/>
        <scheme val="minor"/>
      </font>
    </dxf>
    <dxf>
      <font>
        <b/>
        <i val="0"/>
        <strike val="0"/>
        <condense val="0"/>
        <extend val="0"/>
        <outline val="0"/>
        <shadow val="0"/>
        <u val="none"/>
        <vertAlign val="baseline"/>
        <sz val="11"/>
        <color theme="1" tint="0.2499465926084170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theme="1" tint="0.24994659260841701"/>
        <name val="Calibri"/>
        <family val="2"/>
        <scheme val="minor"/>
      </font>
      <numFmt numFmtId="0" formatCode="General"/>
      <alignment horizontal="center" vertical="center" textRotation="0" wrapText="1" indent="0" justifyLastLine="0" shrinkToFit="0" readingOrder="0"/>
    </dxf>
    <dxf>
      <font>
        <b/>
        <i val="0"/>
        <strike val="0"/>
        <condense val="0"/>
        <extend val="0"/>
        <outline val="0"/>
        <shadow val="0"/>
        <u val="none"/>
        <vertAlign val="baseline"/>
        <sz val="11"/>
        <color theme="1" tint="0.24994659260841701"/>
        <name val="Calibri"/>
        <family val="2"/>
        <scheme val="minor"/>
      </font>
      <alignment horizontal="left" vertical="bottom" textRotation="0" wrapText="1" indent="0" justifyLastLine="0" shrinkToFit="0" readingOrder="0"/>
    </dxf>
    <dxf>
      <font>
        <b/>
        <color indexed="63"/>
      </font>
    </dxf>
    <dxf>
      <font>
        <b/>
        <i val="0"/>
        <strike val="0"/>
        <condense val="0"/>
        <extend val="0"/>
        <outline val="0"/>
        <shadow val="0"/>
        <u val="none"/>
        <vertAlign val="baseline"/>
        <sz val="11"/>
        <color theme="1" tint="0.24994659260841701"/>
        <name val="Calibri"/>
        <family val="2"/>
        <scheme val="minor"/>
      </font>
      <numFmt numFmtId="166" formatCode="&quot;$&quot;#,##0.00"/>
      <fill>
        <patternFill patternType="solid">
          <fgColor indexed="64"/>
          <bgColor theme="0" tint="-4.9989318521683403E-2"/>
        </patternFill>
      </fill>
      <alignment horizontal="right" vertical="bottom" textRotation="0" wrapText="0" indent="1" justifyLastLine="0" shrinkToFit="0" readingOrder="0"/>
    </dxf>
    <dxf>
      <font>
        <b/>
        <i val="0"/>
        <strike val="0"/>
        <condense val="0"/>
        <extend val="0"/>
        <outline val="0"/>
        <shadow val="0"/>
        <u val="none"/>
        <vertAlign val="baseline"/>
        <sz val="11"/>
        <color theme="1" tint="0.2499465926084170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theme="1" tint="0.24994659260841701"/>
        <name val="Calibri"/>
        <family val="2"/>
        <scheme val="minor"/>
      </font>
    </dxf>
    <dxf>
      <font>
        <b/>
        <i val="0"/>
        <strike val="0"/>
        <condense val="0"/>
        <extend val="0"/>
        <outline val="0"/>
        <shadow val="0"/>
        <u val="none"/>
        <vertAlign val="baseline"/>
        <sz val="11"/>
        <color theme="1" tint="0.2499465926084170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theme="1" tint="0.24994659260841701"/>
        <name val="Calibri"/>
        <family val="2"/>
        <scheme val="minor"/>
      </font>
      <numFmt numFmtId="0" formatCode="General"/>
      <alignment horizontal="center" vertical="center" textRotation="0" wrapText="1" indent="0" justifyLastLine="0" shrinkToFit="0" readingOrder="0"/>
    </dxf>
    <dxf>
      <font>
        <b/>
        <i val="0"/>
        <strike val="0"/>
        <condense val="0"/>
        <extend val="0"/>
        <outline val="0"/>
        <shadow val="0"/>
        <u val="none"/>
        <vertAlign val="baseline"/>
        <sz val="11"/>
        <color theme="1" tint="0.24994659260841701"/>
        <name val="Calibri"/>
        <family val="2"/>
        <scheme val="minor"/>
      </font>
      <alignment horizontal="left" vertical="bottom" textRotation="0" wrapText="1" indent="0" justifyLastLine="0" shrinkToFit="0" readingOrder="0"/>
    </dxf>
    <dxf>
      <font>
        <b/>
        <color indexed="63"/>
      </font>
    </dxf>
    <dxf>
      <font>
        <b/>
        <i val="0"/>
        <strike val="0"/>
        <condense val="0"/>
        <extend val="0"/>
        <outline val="0"/>
        <shadow val="0"/>
        <u val="none"/>
        <vertAlign val="baseline"/>
        <sz val="11"/>
        <color theme="1" tint="0.24994659260841701"/>
        <name val="Calibri"/>
        <family val="2"/>
        <scheme val="minor"/>
      </font>
      <numFmt numFmtId="166" formatCode="&quot;$&quot;#,##0.00"/>
      <fill>
        <patternFill patternType="solid">
          <fgColor indexed="64"/>
          <bgColor theme="0" tint="-4.9989318521683403E-2"/>
        </patternFill>
      </fill>
      <alignment horizontal="right" vertical="bottom" textRotation="0" wrapText="0" indent="1" justifyLastLine="0" shrinkToFit="0" readingOrder="0"/>
    </dxf>
    <dxf>
      <font>
        <b/>
        <i val="0"/>
        <strike val="0"/>
        <condense val="0"/>
        <extend val="0"/>
        <outline val="0"/>
        <shadow val="0"/>
        <u val="none"/>
        <vertAlign val="baseline"/>
        <sz val="11"/>
        <color theme="1" tint="0.2499465926084170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theme="1" tint="0.24994659260841701"/>
        <name val="Calibri"/>
        <family val="2"/>
        <scheme val="minor"/>
      </font>
    </dxf>
    <dxf>
      <font>
        <b/>
        <i val="0"/>
        <strike val="0"/>
        <condense val="0"/>
        <extend val="0"/>
        <outline val="0"/>
        <shadow val="0"/>
        <u val="none"/>
        <vertAlign val="baseline"/>
        <sz val="11"/>
        <color theme="1" tint="0.2499465926084170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theme="1" tint="0.24994659260841701"/>
        <name val="Calibri"/>
        <family val="2"/>
        <scheme val="minor"/>
      </font>
      <numFmt numFmtId="0" formatCode="General"/>
      <alignment horizontal="center" vertical="center" textRotation="0" wrapText="1" indent="0" justifyLastLine="0" shrinkToFit="0" readingOrder="0"/>
    </dxf>
    <dxf>
      <font>
        <b/>
        <i val="0"/>
        <strike val="0"/>
        <condense val="0"/>
        <extend val="0"/>
        <outline val="0"/>
        <shadow val="0"/>
        <u val="none"/>
        <vertAlign val="baseline"/>
        <sz val="11"/>
        <color theme="1" tint="0.24994659260841701"/>
        <name val="Calibri"/>
        <family val="2"/>
        <scheme val="minor"/>
      </font>
      <alignment horizontal="left" vertical="bottom" textRotation="0" wrapText="1" indent="0" justifyLastLine="0" shrinkToFit="0" readingOrder="0"/>
    </dxf>
    <dxf>
      <font>
        <b/>
        <color indexed="63"/>
      </font>
    </dxf>
    <dxf>
      <alignment vertical="bottom" textRotation="0" wrapText="0" indent="0" justifyLastLine="0" shrinkToFit="0" readingOrder="0"/>
      <protection locked="0" hidden="0"/>
    </dxf>
    <dxf>
      <font>
        <b val="0"/>
        <i val="0"/>
        <color theme="4" tint="-0.499984740745262"/>
      </font>
      <border>
        <top style="medium">
          <color theme="0" tint="-0.499984740745262"/>
        </top>
        <bottom style="thin">
          <color theme="0" tint="-0.34998626667073579"/>
        </bottom>
      </border>
    </dxf>
    <dxf>
      <font>
        <color theme="4" tint="-0.499984740745262"/>
      </font>
      <border>
        <top style="medium">
          <color theme="0" tint="-0.499984740745262"/>
        </top>
        <bottom style="thin">
          <color theme="4"/>
        </bottom>
      </border>
    </dxf>
    <dxf>
      <border>
        <horizontal style="thin">
          <color theme="0" tint="-0.34998626667073579"/>
        </horizontal>
      </border>
    </dxf>
  </dxfs>
  <tableStyles count="2" defaultTableStyle="TableStyleMedium2" defaultPivotStyle="PivotStyleLight16">
    <tableStyle name="Invisible" pivot="0" table="0" count="0" xr9:uid="{9A94F526-9FDF-4196-8A64-EB63D7D33737}"/>
    <tableStyle name="Invoice with finance charge (simple)" pivot="0" count="3" xr9:uid="{00000000-0011-0000-FFFF-FFFF00000000}">
      <tableStyleElement type="wholeTable" dxfId="56"/>
      <tableStyleElement type="headerRow" dxfId="55"/>
      <tableStyleElement type="totalRow" dxfId="54"/>
    </tableStyle>
  </tableStyles>
  <colors>
    <mruColors>
      <color rgb="FFF8F8F8"/>
      <color rgb="FFF3F7EF"/>
      <color rgb="FFF0F5EB"/>
      <color rgb="FFF9FBF7"/>
      <color rgb="FFFFFF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11</xdr:col>
      <xdr:colOff>0</xdr:colOff>
      <xdr:row>15</xdr:row>
      <xdr:rowOff>20955</xdr:rowOff>
    </xdr:from>
    <xdr:ext cx="2769695" cy="3036570"/>
    <xdr:sp macro="" textlink="">
      <xdr:nvSpPr>
        <xdr:cNvPr id="2" name="TextBox 1">
          <a:extLst>
            <a:ext uri="{FF2B5EF4-FFF2-40B4-BE49-F238E27FC236}">
              <a16:creationId xmlns:a16="http://schemas.microsoft.com/office/drawing/2014/main" id="{5A49A402-9ECE-4619-BEAE-95143FD5B8A8}"/>
            </a:ext>
          </a:extLst>
        </xdr:cNvPr>
        <xdr:cNvSpPr txBox="1"/>
      </xdr:nvSpPr>
      <xdr:spPr>
        <a:xfrm>
          <a:off x="8705850" y="2878455"/>
          <a:ext cx="2769695" cy="303657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mn-lt"/>
              <a:ea typeface="+mn-ea"/>
              <a:cs typeface="+mn-cs"/>
            </a:rPr>
            <a:t>Throughout this version you will see small</a:t>
          </a:r>
          <a:r>
            <a:rPr lang="en-US" sz="1100" baseline="0">
              <a:solidFill>
                <a:schemeClr val="tx1"/>
              </a:solidFill>
              <a:latin typeface="+mn-lt"/>
              <a:ea typeface="+mn-ea"/>
              <a:cs typeface="+mn-cs"/>
            </a:rPr>
            <a:t> </a:t>
          </a:r>
          <a:r>
            <a:rPr lang="en-US" sz="1100">
              <a:solidFill>
                <a:schemeClr val="tx1"/>
              </a:solidFill>
              <a:latin typeface="+mn-lt"/>
              <a:ea typeface="+mn-ea"/>
              <a:cs typeface="+mn-cs"/>
            </a:rPr>
            <a:t>red triangles that include explanatory comments and instructions on how to use this</a:t>
          </a:r>
          <a:r>
            <a:rPr lang="en-US" sz="1100" baseline="0">
              <a:solidFill>
                <a:schemeClr val="tx1"/>
              </a:solidFill>
              <a:latin typeface="+mn-lt"/>
              <a:ea typeface="+mn-ea"/>
              <a:cs typeface="+mn-cs"/>
            </a:rPr>
            <a:t> Invoice Form</a:t>
          </a:r>
          <a:r>
            <a:rPr lang="en-US" sz="1100">
              <a:solidFill>
                <a:schemeClr val="tx1"/>
              </a:solidFill>
              <a:latin typeface="+mn-lt"/>
              <a:ea typeface="+mn-ea"/>
              <a:cs typeface="+mn-cs"/>
            </a:rPr>
            <a:t>.  As you traverse from top to bottom, left to right, beginning with the first tab please hover your cursor over the triangles to see the instructions and comments.  If</a:t>
          </a:r>
          <a:r>
            <a:rPr lang="en-US" sz="1100" baseline="0">
              <a:solidFill>
                <a:schemeClr val="tx1"/>
              </a:solidFill>
              <a:latin typeface="+mn-lt"/>
              <a:ea typeface="+mn-ea"/>
              <a:cs typeface="+mn-cs"/>
            </a:rPr>
            <a:t> you do not see the red triangles, or the comments are covering up your access to the data entry cells, you will need to make changes to your Excel Setup.  </a:t>
          </a:r>
          <a:r>
            <a:rPr lang="en-US" sz="1100">
              <a:solidFill>
                <a:schemeClr val="tx1"/>
              </a:solidFill>
              <a:latin typeface="+mn-lt"/>
              <a:ea typeface="+mn-ea"/>
              <a:cs typeface="+mn-cs"/>
            </a:rPr>
            <a:t>In your</a:t>
          </a:r>
          <a:r>
            <a:rPr lang="en-US" sz="1100" baseline="0">
              <a:solidFill>
                <a:schemeClr val="tx1"/>
              </a:solidFill>
              <a:latin typeface="+mn-lt"/>
              <a:ea typeface="+mn-ea"/>
              <a:cs typeface="+mn-cs"/>
            </a:rPr>
            <a:t> Excel Options  under Advanced, Display  you will need to select - For cells with comments, show : = Indicators only, and comments  on hover.</a:t>
          </a:r>
          <a:endParaRPr lang="en-US" sz="1100">
            <a:solidFill>
              <a:schemeClr val="tx1"/>
            </a:solidFill>
            <a:latin typeface="+mn-lt"/>
            <a:ea typeface="+mn-ea"/>
            <a:cs typeface="+mn-cs"/>
          </a:endParaRPr>
        </a:p>
        <a:p>
          <a:endParaRPr lang="en-US" sz="1100"/>
        </a:p>
      </xdr:txBody>
    </xdr:sp>
    <xdr:clientData/>
  </xdr:oneCellAnchor>
  <xdr:twoCellAnchor editAs="oneCell">
    <xdr:from>
      <xdr:col>7</xdr:col>
      <xdr:colOff>166160</xdr:colOff>
      <xdr:row>1</xdr:row>
      <xdr:rowOff>58296</xdr:rowOff>
    </xdr:from>
    <xdr:to>
      <xdr:col>7</xdr:col>
      <xdr:colOff>607254</xdr:colOff>
      <xdr:row>1</xdr:row>
      <xdr:rowOff>293077</xdr:rowOff>
    </xdr:to>
    <xdr:pic>
      <xdr:nvPicPr>
        <xdr:cNvPr id="8" name="Picture 7">
          <a:extLst>
            <a:ext uri="{FF2B5EF4-FFF2-40B4-BE49-F238E27FC236}">
              <a16:creationId xmlns:a16="http://schemas.microsoft.com/office/drawing/2014/main" id="{9DBDB0EF-42F4-4E73-995D-11B8C501C2B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714" b="26786"/>
        <a:stretch/>
      </xdr:blipFill>
      <xdr:spPr>
        <a:xfrm>
          <a:off x="6538385" y="324996"/>
          <a:ext cx="441094" cy="23478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0</xdr:colOff>
      <xdr:row>15</xdr:row>
      <xdr:rowOff>20955</xdr:rowOff>
    </xdr:from>
    <xdr:ext cx="2769695" cy="3036570"/>
    <xdr:sp macro="" textlink="">
      <xdr:nvSpPr>
        <xdr:cNvPr id="2" name="TextBox 1">
          <a:extLst>
            <a:ext uri="{FF2B5EF4-FFF2-40B4-BE49-F238E27FC236}">
              <a16:creationId xmlns:a16="http://schemas.microsoft.com/office/drawing/2014/main" id="{A10A8B67-66C2-4A86-911F-169F527B8E6B}"/>
            </a:ext>
          </a:extLst>
        </xdr:cNvPr>
        <xdr:cNvSpPr txBox="1"/>
      </xdr:nvSpPr>
      <xdr:spPr>
        <a:xfrm>
          <a:off x="8705850" y="2878455"/>
          <a:ext cx="2769695" cy="303657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mn-lt"/>
              <a:ea typeface="+mn-ea"/>
              <a:cs typeface="+mn-cs"/>
            </a:rPr>
            <a:t>Throughout this version you will see small</a:t>
          </a:r>
          <a:r>
            <a:rPr lang="en-US" sz="1100" baseline="0">
              <a:solidFill>
                <a:schemeClr val="tx1"/>
              </a:solidFill>
              <a:latin typeface="+mn-lt"/>
              <a:ea typeface="+mn-ea"/>
              <a:cs typeface="+mn-cs"/>
            </a:rPr>
            <a:t> </a:t>
          </a:r>
          <a:r>
            <a:rPr lang="en-US" sz="1100">
              <a:solidFill>
                <a:schemeClr val="tx1"/>
              </a:solidFill>
              <a:latin typeface="+mn-lt"/>
              <a:ea typeface="+mn-ea"/>
              <a:cs typeface="+mn-cs"/>
            </a:rPr>
            <a:t>red triangles that include explanatory comments and instructions on how to use this</a:t>
          </a:r>
          <a:r>
            <a:rPr lang="en-US" sz="1100" baseline="0">
              <a:solidFill>
                <a:schemeClr val="tx1"/>
              </a:solidFill>
              <a:latin typeface="+mn-lt"/>
              <a:ea typeface="+mn-ea"/>
              <a:cs typeface="+mn-cs"/>
            </a:rPr>
            <a:t> Invoice Form</a:t>
          </a:r>
          <a:r>
            <a:rPr lang="en-US" sz="1100">
              <a:solidFill>
                <a:schemeClr val="tx1"/>
              </a:solidFill>
              <a:latin typeface="+mn-lt"/>
              <a:ea typeface="+mn-ea"/>
              <a:cs typeface="+mn-cs"/>
            </a:rPr>
            <a:t>.  As you traverse from top to bottom, left to right, beginning with the first tab please hover your cursor over the triangles to see the instructions and comments.  If</a:t>
          </a:r>
          <a:r>
            <a:rPr lang="en-US" sz="1100" baseline="0">
              <a:solidFill>
                <a:schemeClr val="tx1"/>
              </a:solidFill>
              <a:latin typeface="+mn-lt"/>
              <a:ea typeface="+mn-ea"/>
              <a:cs typeface="+mn-cs"/>
            </a:rPr>
            <a:t> you do not see the red triangles, or the comments are covering up your access to the data entry cells, you will need to make changes to your Excel Setup.  </a:t>
          </a:r>
          <a:r>
            <a:rPr lang="en-US" sz="1100">
              <a:solidFill>
                <a:schemeClr val="tx1"/>
              </a:solidFill>
              <a:latin typeface="+mn-lt"/>
              <a:ea typeface="+mn-ea"/>
              <a:cs typeface="+mn-cs"/>
            </a:rPr>
            <a:t>In your</a:t>
          </a:r>
          <a:r>
            <a:rPr lang="en-US" sz="1100" baseline="0">
              <a:solidFill>
                <a:schemeClr val="tx1"/>
              </a:solidFill>
              <a:latin typeface="+mn-lt"/>
              <a:ea typeface="+mn-ea"/>
              <a:cs typeface="+mn-cs"/>
            </a:rPr>
            <a:t> Excel Options  under Advanced, Display  you will need to select - For cells with comments, show : = Indicators only, and comments  on hover.</a:t>
          </a:r>
          <a:endParaRPr lang="en-US" sz="1100">
            <a:solidFill>
              <a:schemeClr val="tx1"/>
            </a:solidFill>
            <a:latin typeface="+mn-lt"/>
            <a:ea typeface="+mn-ea"/>
            <a:cs typeface="+mn-cs"/>
          </a:endParaRPr>
        </a:p>
        <a:p>
          <a:endParaRPr lang="en-US" sz="1100"/>
        </a:p>
      </xdr:txBody>
    </xdr:sp>
    <xdr:clientData/>
  </xdr:oneCellAnchor>
  <xdr:twoCellAnchor editAs="oneCell">
    <xdr:from>
      <xdr:col>7</xdr:col>
      <xdr:colOff>166160</xdr:colOff>
      <xdr:row>1</xdr:row>
      <xdr:rowOff>58296</xdr:rowOff>
    </xdr:from>
    <xdr:to>
      <xdr:col>7</xdr:col>
      <xdr:colOff>607254</xdr:colOff>
      <xdr:row>1</xdr:row>
      <xdr:rowOff>293077</xdr:rowOff>
    </xdr:to>
    <xdr:pic>
      <xdr:nvPicPr>
        <xdr:cNvPr id="3" name="Picture 2">
          <a:extLst>
            <a:ext uri="{FF2B5EF4-FFF2-40B4-BE49-F238E27FC236}">
              <a16:creationId xmlns:a16="http://schemas.microsoft.com/office/drawing/2014/main" id="{3F0C7B70-6C5D-4557-B19D-5420FCE089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714" b="26786"/>
        <a:stretch/>
      </xdr:blipFill>
      <xdr:spPr>
        <a:xfrm>
          <a:off x="6540583" y="322065"/>
          <a:ext cx="441094" cy="2347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10583</xdr:colOff>
      <xdr:row>0</xdr:row>
      <xdr:rowOff>148164</xdr:rowOff>
    </xdr:from>
    <xdr:to>
      <xdr:col>1</xdr:col>
      <xdr:colOff>1016000</xdr:colOff>
      <xdr:row>1</xdr:row>
      <xdr:rowOff>304333</xdr:rowOff>
    </xdr:to>
    <xdr:pic>
      <xdr:nvPicPr>
        <xdr:cNvPr id="2" name="Picture 1">
          <a:extLst>
            <a:ext uri="{FF2B5EF4-FFF2-40B4-BE49-F238E27FC236}">
              <a16:creationId xmlns:a16="http://schemas.microsoft.com/office/drawing/2014/main" id="{20A7C6BF-3620-48EE-91A0-63BD4D113AC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714" b="26786"/>
        <a:stretch/>
      </xdr:blipFill>
      <xdr:spPr>
        <a:xfrm>
          <a:off x="210608" y="148164"/>
          <a:ext cx="1005417" cy="53716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10583</xdr:colOff>
      <xdr:row>0</xdr:row>
      <xdr:rowOff>148164</xdr:rowOff>
    </xdr:from>
    <xdr:to>
      <xdr:col>1</xdr:col>
      <xdr:colOff>1016000</xdr:colOff>
      <xdr:row>1</xdr:row>
      <xdr:rowOff>304333</xdr:rowOff>
    </xdr:to>
    <xdr:pic>
      <xdr:nvPicPr>
        <xdr:cNvPr id="2" name="Picture 1">
          <a:extLst>
            <a:ext uri="{FF2B5EF4-FFF2-40B4-BE49-F238E27FC236}">
              <a16:creationId xmlns:a16="http://schemas.microsoft.com/office/drawing/2014/main" id="{D7F51A26-B556-4DAD-B0C8-E0786B5D5EA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714" b="26786"/>
        <a:stretch/>
      </xdr:blipFill>
      <xdr:spPr>
        <a:xfrm>
          <a:off x="210608" y="148164"/>
          <a:ext cx="1005417" cy="5371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10583</xdr:colOff>
      <xdr:row>0</xdr:row>
      <xdr:rowOff>148164</xdr:rowOff>
    </xdr:from>
    <xdr:to>
      <xdr:col>1</xdr:col>
      <xdr:colOff>1016000</xdr:colOff>
      <xdr:row>1</xdr:row>
      <xdr:rowOff>304333</xdr:rowOff>
    </xdr:to>
    <xdr:pic>
      <xdr:nvPicPr>
        <xdr:cNvPr id="2" name="Picture 1">
          <a:extLst>
            <a:ext uri="{FF2B5EF4-FFF2-40B4-BE49-F238E27FC236}">
              <a16:creationId xmlns:a16="http://schemas.microsoft.com/office/drawing/2014/main" id="{B7CA3C50-0CD2-4E78-830A-CDEF17A24AF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714" b="26786"/>
        <a:stretch/>
      </xdr:blipFill>
      <xdr:spPr>
        <a:xfrm>
          <a:off x="210608" y="148164"/>
          <a:ext cx="1005417" cy="5371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10583</xdr:colOff>
      <xdr:row>0</xdr:row>
      <xdr:rowOff>148164</xdr:rowOff>
    </xdr:from>
    <xdr:to>
      <xdr:col>1</xdr:col>
      <xdr:colOff>1016000</xdr:colOff>
      <xdr:row>1</xdr:row>
      <xdr:rowOff>304333</xdr:rowOff>
    </xdr:to>
    <xdr:pic>
      <xdr:nvPicPr>
        <xdr:cNvPr id="2" name="Picture 1">
          <a:extLst>
            <a:ext uri="{FF2B5EF4-FFF2-40B4-BE49-F238E27FC236}">
              <a16:creationId xmlns:a16="http://schemas.microsoft.com/office/drawing/2014/main" id="{49F83776-3C95-464D-B9F4-2187B001DAD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714" b="26786"/>
        <a:stretch/>
      </xdr:blipFill>
      <xdr:spPr>
        <a:xfrm>
          <a:off x="210608" y="148164"/>
          <a:ext cx="1005417" cy="5371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11</xdr:col>
      <xdr:colOff>0</xdr:colOff>
      <xdr:row>15</xdr:row>
      <xdr:rowOff>20955</xdr:rowOff>
    </xdr:from>
    <xdr:ext cx="2769695" cy="3036570"/>
    <xdr:sp macro="" textlink="">
      <xdr:nvSpPr>
        <xdr:cNvPr id="2" name="TextBox 1">
          <a:extLst>
            <a:ext uri="{FF2B5EF4-FFF2-40B4-BE49-F238E27FC236}">
              <a16:creationId xmlns:a16="http://schemas.microsoft.com/office/drawing/2014/main" id="{A4FD1328-0DF1-46A4-BEC5-FB6123156C8F}"/>
            </a:ext>
          </a:extLst>
        </xdr:cNvPr>
        <xdr:cNvSpPr txBox="1"/>
      </xdr:nvSpPr>
      <xdr:spPr>
        <a:xfrm>
          <a:off x="7991475" y="2840355"/>
          <a:ext cx="2769695" cy="303657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mn-lt"/>
              <a:ea typeface="+mn-ea"/>
              <a:cs typeface="+mn-cs"/>
            </a:rPr>
            <a:t>Throughout this version you will see small</a:t>
          </a:r>
          <a:r>
            <a:rPr lang="en-US" sz="1100" baseline="0">
              <a:solidFill>
                <a:schemeClr val="tx1"/>
              </a:solidFill>
              <a:latin typeface="+mn-lt"/>
              <a:ea typeface="+mn-ea"/>
              <a:cs typeface="+mn-cs"/>
            </a:rPr>
            <a:t> </a:t>
          </a:r>
          <a:r>
            <a:rPr lang="en-US" sz="1100">
              <a:solidFill>
                <a:schemeClr val="tx1"/>
              </a:solidFill>
              <a:latin typeface="+mn-lt"/>
              <a:ea typeface="+mn-ea"/>
              <a:cs typeface="+mn-cs"/>
            </a:rPr>
            <a:t>red triangles that include explanatory comments and instructions on how to use this</a:t>
          </a:r>
          <a:r>
            <a:rPr lang="en-US" sz="1100" baseline="0">
              <a:solidFill>
                <a:schemeClr val="tx1"/>
              </a:solidFill>
              <a:latin typeface="+mn-lt"/>
              <a:ea typeface="+mn-ea"/>
              <a:cs typeface="+mn-cs"/>
            </a:rPr>
            <a:t> Invoice Form</a:t>
          </a:r>
          <a:r>
            <a:rPr lang="en-US" sz="1100">
              <a:solidFill>
                <a:schemeClr val="tx1"/>
              </a:solidFill>
              <a:latin typeface="+mn-lt"/>
              <a:ea typeface="+mn-ea"/>
              <a:cs typeface="+mn-cs"/>
            </a:rPr>
            <a:t>.  As you traverse from top to bottom, left to right, beginning with the first tab please hover your cursor over the triangles to see the instructions and comments.  If</a:t>
          </a:r>
          <a:r>
            <a:rPr lang="en-US" sz="1100" baseline="0">
              <a:solidFill>
                <a:schemeClr val="tx1"/>
              </a:solidFill>
              <a:latin typeface="+mn-lt"/>
              <a:ea typeface="+mn-ea"/>
              <a:cs typeface="+mn-cs"/>
            </a:rPr>
            <a:t> you do not see the red triangles, or the comments are covering up your access to the data entry cells, you will need to make changes to your Excel Setup.  </a:t>
          </a:r>
          <a:r>
            <a:rPr lang="en-US" sz="1100">
              <a:solidFill>
                <a:schemeClr val="tx1"/>
              </a:solidFill>
              <a:latin typeface="+mn-lt"/>
              <a:ea typeface="+mn-ea"/>
              <a:cs typeface="+mn-cs"/>
            </a:rPr>
            <a:t>In your</a:t>
          </a:r>
          <a:r>
            <a:rPr lang="en-US" sz="1100" baseline="0">
              <a:solidFill>
                <a:schemeClr val="tx1"/>
              </a:solidFill>
              <a:latin typeface="+mn-lt"/>
              <a:ea typeface="+mn-ea"/>
              <a:cs typeface="+mn-cs"/>
            </a:rPr>
            <a:t> Excel Options  under Advanced, Display  you will need to select - For cells with comments, show : = Indicators only, and comments  on hover.</a:t>
          </a:r>
          <a:endParaRPr lang="en-US" sz="1100">
            <a:solidFill>
              <a:schemeClr val="tx1"/>
            </a:solidFill>
            <a:latin typeface="+mn-lt"/>
            <a:ea typeface="+mn-ea"/>
            <a:cs typeface="+mn-cs"/>
          </a:endParaRPr>
        </a:p>
        <a:p>
          <a:endParaRPr lang="en-US" sz="1100"/>
        </a:p>
      </xdr:txBody>
    </xdr:sp>
    <xdr:clientData/>
  </xdr:oneCellAnchor>
  <xdr:twoCellAnchor editAs="oneCell">
    <xdr:from>
      <xdr:col>7</xdr:col>
      <xdr:colOff>166160</xdr:colOff>
      <xdr:row>1</xdr:row>
      <xdr:rowOff>58296</xdr:rowOff>
    </xdr:from>
    <xdr:to>
      <xdr:col>7</xdr:col>
      <xdr:colOff>607254</xdr:colOff>
      <xdr:row>1</xdr:row>
      <xdr:rowOff>293077</xdr:rowOff>
    </xdr:to>
    <xdr:pic>
      <xdr:nvPicPr>
        <xdr:cNvPr id="4" name="Picture 3">
          <a:extLst>
            <a:ext uri="{FF2B5EF4-FFF2-40B4-BE49-F238E27FC236}">
              <a16:creationId xmlns:a16="http://schemas.microsoft.com/office/drawing/2014/main" id="{822BA551-313C-4515-A0E0-A4AC2500DE3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714" b="26786"/>
        <a:stretch/>
      </xdr:blipFill>
      <xdr:spPr>
        <a:xfrm>
          <a:off x="6538385" y="324996"/>
          <a:ext cx="441094" cy="234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10583</xdr:colOff>
      <xdr:row>0</xdr:row>
      <xdr:rowOff>148164</xdr:rowOff>
    </xdr:from>
    <xdr:to>
      <xdr:col>1</xdr:col>
      <xdr:colOff>1016000</xdr:colOff>
      <xdr:row>1</xdr:row>
      <xdr:rowOff>304333</xdr:rowOff>
    </xdr:to>
    <xdr:pic>
      <xdr:nvPicPr>
        <xdr:cNvPr id="2" name="Picture 1">
          <a:extLst>
            <a:ext uri="{FF2B5EF4-FFF2-40B4-BE49-F238E27FC236}">
              <a16:creationId xmlns:a16="http://schemas.microsoft.com/office/drawing/2014/main" id="{D828AD3D-DB1D-4742-9BD6-520D89956E5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714" b="26786"/>
        <a:stretch/>
      </xdr:blipFill>
      <xdr:spPr>
        <a:xfrm>
          <a:off x="210608" y="148164"/>
          <a:ext cx="1005417" cy="53716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10583</xdr:colOff>
      <xdr:row>0</xdr:row>
      <xdr:rowOff>148164</xdr:rowOff>
    </xdr:from>
    <xdr:to>
      <xdr:col>1</xdr:col>
      <xdr:colOff>1016000</xdr:colOff>
      <xdr:row>1</xdr:row>
      <xdr:rowOff>304333</xdr:rowOff>
    </xdr:to>
    <xdr:pic>
      <xdr:nvPicPr>
        <xdr:cNvPr id="2" name="Picture 1">
          <a:extLst>
            <a:ext uri="{FF2B5EF4-FFF2-40B4-BE49-F238E27FC236}">
              <a16:creationId xmlns:a16="http://schemas.microsoft.com/office/drawing/2014/main" id="{D89CA0F0-79EF-4033-994B-D699EDFE884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714" b="26786"/>
        <a:stretch/>
      </xdr:blipFill>
      <xdr:spPr>
        <a:xfrm>
          <a:off x="380377" y="148164"/>
          <a:ext cx="1005417" cy="53716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11</xdr:col>
      <xdr:colOff>0</xdr:colOff>
      <xdr:row>15</xdr:row>
      <xdr:rowOff>20955</xdr:rowOff>
    </xdr:from>
    <xdr:ext cx="2769695" cy="3036570"/>
    <xdr:sp macro="" textlink="">
      <xdr:nvSpPr>
        <xdr:cNvPr id="2" name="TextBox 1">
          <a:extLst>
            <a:ext uri="{FF2B5EF4-FFF2-40B4-BE49-F238E27FC236}">
              <a16:creationId xmlns:a16="http://schemas.microsoft.com/office/drawing/2014/main" id="{347FAFC5-52CC-416E-92F6-69363092D067}"/>
            </a:ext>
          </a:extLst>
        </xdr:cNvPr>
        <xdr:cNvSpPr txBox="1"/>
      </xdr:nvSpPr>
      <xdr:spPr>
        <a:xfrm>
          <a:off x="8705850" y="2878455"/>
          <a:ext cx="2769695" cy="303657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mn-lt"/>
              <a:ea typeface="+mn-ea"/>
              <a:cs typeface="+mn-cs"/>
            </a:rPr>
            <a:t>Throughout this version you will see small</a:t>
          </a:r>
          <a:r>
            <a:rPr lang="en-US" sz="1100" baseline="0">
              <a:solidFill>
                <a:schemeClr val="tx1"/>
              </a:solidFill>
              <a:latin typeface="+mn-lt"/>
              <a:ea typeface="+mn-ea"/>
              <a:cs typeface="+mn-cs"/>
            </a:rPr>
            <a:t> </a:t>
          </a:r>
          <a:r>
            <a:rPr lang="en-US" sz="1100">
              <a:solidFill>
                <a:schemeClr val="tx1"/>
              </a:solidFill>
              <a:latin typeface="+mn-lt"/>
              <a:ea typeface="+mn-ea"/>
              <a:cs typeface="+mn-cs"/>
            </a:rPr>
            <a:t>red triangles that include explanatory comments and instructions on how to use this</a:t>
          </a:r>
          <a:r>
            <a:rPr lang="en-US" sz="1100" baseline="0">
              <a:solidFill>
                <a:schemeClr val="tx1"/>
              </a:solidFill>
              <a:latin typeface="+mn-lt"/>
              <a:ea typeface="+mn-ea"/>
              <a:cs typeface="+mn-cs"/>
            </a:rPr>
            <a:t> Invoice Form</a:t>
          </a:r>
          <a:r>
            <a:rPr lang="en-US" sz="1100">
              <a:solidFill>
                <a:schemeClr val="tx1"/>
              </a:solidFill>
              <a:latin typeface="+mn-lt"/>
              <a:ea typeface="+mn-ea"/>
              <a:cs typeface="+mn-cs"/>
            </a:rPr>
            <a:t>.  As you traverse from top to bottom, left to right, beginning with the first tab please hover your cursor over the triangles to see the instructions and comments.  If</a:t>
          </a:r>
          <a:r>
            <a:rPr lang="en-US" sz="1100" baseline="0">
              <a:solidFill>
                <a:schemeClr val="tx1"/>
              </a:solidFill>
              <a:latin typeface="+mn-lt"/>
              <a:ea typeface="+mn-ea"/>
              <a:cs typeface="+mn-cs"/>
            </a:rPr>
            <a:t> you do not see the red triangles, or the comments are covering up your access to the data entry cells, you will need to make changes to your Excel Setup.  </a:t>
          </a:r>
          <a:r>
            <a:rPr lang="en-US" sz="1100">
              <a:solidFill>
                <a:schemeClr val="tx1"/>
              </a:solidFill>
              <a:latin typeface="+mn-lt"/>
              <a:ea typeface="+mn-ea"/>
              <a:cs typeface="+mn-cs"/>
            </a:rPr>
            <a:t>In your</a:t>
          </a:r>
          <a:r>
            <a:rPr lang="en-US" sz="1100" baseline="0">
              <a:solidFill>
                <a:schemeClr val="tx1"/>
              </a:solidFill>
              <a:latin typeface="+mn-lt"/>
              <a:ea typeface="+mn-ea"/>
              <a:cs typeface="+mn-cs"/>
            </a:rPr>
            <a:t> Excel Options  under Advanced, Display  you will need to select - For cells with comments, show : = Indicators only, and comments  on hover.</a:t>
          </a:r>
          <a:endParaRPr lang="en-US" sz="1100">
            <a:solidFill>
              <a:schemeClr val="tx1"/>
            </a:solidFill>
            <a:latin typeface="+mn-lt"/>
            <a:ea typeface="+mn-ea"/>
            <a:cs typeface="+mn-cs"/>
          </a:endParaRPr>
        </a:p>
        <a:p>
          <a:endParaRPr lang="en-US" sz="1100"/>
        </a:p>
      </xdr:txBody>
    </xdr:sp>
    <xdr:clientData/>
  </xdr:oneCellAnchor>
  <xdr:twoCellAnchor editAs="oneCell">
    <xdr:from>
      <xdr:col>7</xdr:col>
      <xdr:colOff>166160</xdr:colOff>
      <xdr:row>1</xdr:row>
      <xdr:rowOff>58296</xdr:rowOff>
    </xdr:from>
    <xdr:to>
      <xdr:col>7</xdr:col>
      <xdr:colOff>607254</xdr:colOff>
      <xdr:row>1</xdr:row>
      <xdr:rowOff>293077</xdr:rowOff>
    </xdr:to>
    <xdr:pic>
      <xdr:nvPicPr>
        <xdr:cNvPr id="4" name="Picture 3">
          <a:extLst>
            <a:ext uri="{FF2B5EF4-FFF2-40B4-BE49-F238E27FC236}">
              <a16:creationId xmlns:a16="http://schemas.microsoft.com/office/drawing/2014/main" id="{3736ACAD-56E4-484D-8444-53E6E215D4B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714" b="26786"/>
        <a:stretch/>
      </xdr:blipFill>
      <xdr:spPr>
        <a:xfrm>
          <a:off x="6538385" y="324996"/>
          <a:ext cx="441094" cy="2347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10583</xdr:colOff>
      <xdr:row>0</xdr:row>
      <xdr:rowOff>148164</xdr:rowOff>
    </xdr:from>
    <xdr:to>
      <xdr:col>1</xdr:col>
      <xdr:colOff>1016000</xdr:colOff>
      <xdr:row>1</xdr:row>
      <xdr:rowOff>304333</xdr:rowOff>
    </xdr:to>
    <xdr:pic>
      <xdr:nvPicPr>
        <xdr:cNvPr id="5" name="Picture 4">
          <a:extLst>
            <a:ext uri="{FF2B5EF4-FFF2-40B4-BE49-F238E27FC236}">
              <a16:creationId xmlns:a16="http://schemas.microsoft.com/office/drawing/2014/main" id="{97C50293-A720-4E73-9458-E10061FD792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714" b="26786"/>
        <a:stretch/>
      </xdr:blipFill>
      <xdr:spPr>
        <a:xfrm>
          <a:off x="211666" y="148164"/>
          <a:ext cx="1005417" cy="53716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10583</xdr:colOff>
      <xdr:row>0</xdr:row>
      <xdr:rowOff>148164</xdr:rowOff>
    </xdr:from>
    <xdr:to>
      <xdr:col>1</xdr:col>
      <xdr:colOff>1016000</xdr:colOff>
      <xdr:row>1</xdr:row>
      <xdr:rowOff>304333</xdr:rowOff>
    </xdr:to>
    <xdr:pic>
      <xdr:nvPicPr>
        <xdr:cNvPr id="2" name="Picture 1">
          <a:extLst>
            <a:ext uri="{FF2B5EF4-FFF2-40B4-BE49-F238E27FC236}">
              <a16:creationId xmlns:a16="http://schemas.microsoft.com/office/drawing/2014/main" id="{F964A37F-9937-4FB3-8476-17D5A85462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714" b="26786"/>
        <a:stretch/>
      </xdr:blipFill>
      <xdr:spPr>
        <a:xfrm>
          <a:off x="210608" y="148164"/>
          <a:ext cx="1005417" cy="53716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oice" displayName="Invoice" ref="B14:E27" totalsRowCount="1" headerRowDxfId="53" totalsRowDxfId="52">
  <autoFilter ref="B14:E26" xr:uid="{E3293BBB-E263-48EA-B19E-2CDB3BFC3987}"/>
  <tableColumns count="4">
    <tableColumn id="1" xr3:uid="{00000000-0010-0000-0000-000001000000}" name="TASK" totalsRowLabel="TOTAL" totalsRowDxfId="51"/>
    <tableColumn id="4" xr3:uid="{91991EF7-CE04-4684-85D2-9BC19DA8EF95}" name="SUBMITTED  " dataDxfId="50" totalsRowDxfId="49" dataCellStyle="Normal 2">
      <calculatedColumnFormula>IF(E15&gt;=1,"YES ","")</calculatedColumnFormula>
    </tableColumn>
    <tableColumn id="3" xr3:uid="{00000000-0010-0000-0000-000003000000}" name="Deliverable &amp; support documentation provided with invoice includes:" dataDxfId="48" totalsRowDxfId="47"/>
    <tableColumn id="2" xr3:uid="{00000000-0010-0000-0000-000002000000}" name="AMOUNT    " totalsRowFunction="sum" totalsRowDxfId="46" dataCellStyle="Currency">
      <calculatedColumnFormula>'Q2'!H17</calculatedColumnFormula>
    </tableColumn>
  </tableColumns>
  <tableStyleInfo name="Invoice with finance charge (simple)" showFirstColumn="0" showLastColumn="0" showRowStripes="0" showColumnStripes="0"/>
  <extLst>
    <ext xmlns:x14="http://schemas.microsoft.com/office/spreadsheetml/2009/9/main" uri="{504A1905-F514-4f6f-8877-14C23A59335A}">
      <x14:table altTextSummary="Enter invoice descriptions and amounts in this table. Total due is automatically calculated at the end of the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62BA83C-A164-4099-934C-BC400D5CCFE7}" name="Invoice7" displayName="Invoice7" ref="B14:E27" totalsRowCount="1" totalsRowDxfId="45">
  <autoFilter ref="B14:E26" xr:uid="{77648BEA-8005-4D94-B14D-F84ACF21243E}"/>
  <tableColumns count="4">
    <tableColumn id="1" xr3:uid="{507C99C5-7625-451D-BC93-4B9B6CD0A5C9}" name="TASK" totalsRowLabel="TOTAL" totalsRowDxfId="44"/>
    <tableColumn id="4" xr3:uid="{0CA54ECD-C246-481C-8A65-AF887E95DFB6}" name="SUBMITTED  " dataDxfId="43" totalsRowDxfId="42" dataCellStyle="Normal 2">
      <calculatedColumnFormula>IF(E15&gt;=1,"YES ","")</calculatedColumnFormula>
    </tableColumn>
    <tableColumn id="3" xr3:uid="{8C86AF06-6278-48CC-AB50-5C8B1A169754}" name="Deliverable &amp; support documentation provided with invoice includes:" dataDxfId="41" totalsRowDxfId="40"/>
    <tableColumn id="2" xr3:uid="{5CE17F55-11F1-4590-9F23-21886ED3E546}" name="AMOUNT    " totalsRowFunction="sum" totalsRowDxfId="39" dataCellStyle="Currency">
      <calculatedColumnFormula>'Q2'!H17</calculatedColumnFormula>
    </tableColumn>
  </tableColumns>
  <tableStyleInfo name="Invoice with finance charge (simple)" showFirstColumn="0" showLastColumn="0" showRowStripes="0" showColumnStripes="0"/>
  <extLst>
    <ext xmlns:x14="http://schemas.microsoft.com/office/spreadsheetml/2009/9/main" uri="{504A1905-F514-4f6f-8877-14C23A59335A}">
      <x14:table altTextSummary="Enter invoice descriptions and amounts in this table. Total due is automatically calculated at the end of the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C8CD245-A9BC-43FF-9E10-2476A041A3AE}" name="Invoice8" displayName="Invoice8" ref="B14:E27" totalsRowCount="1" totalsRowDxfId="38">
  <autoFilter ref="B14:E26" xr:uid="{B0890272-7A28-498F-B38F-9874300C4A61}"/>
  <tableColumns count="4">
    <tableColumn id="1" xr3:uid="{C195C1A6-B430-4ECB-B305-46BAE02EF1D6}" name="TASK" totalsRowLabel="TOTAL" totalsRowDxfId="37"/>
    <tableColumn id="4" xr3:uid="{04C4CF46-AEA8-4FDC-B6AB-7540EFBA5F8E}" name="SUBMITTED  " dataDxfId="36" totalsRowDxfId="35" dataCellStyle="Normal 2">
      <calculatedColumnFormula>IF(E15&gt;=1,"YES ","")</calculatedColumnFormula>
    </tableColumn>
    <tableColumn id="3" xr3:uid="{C689B813-CD44-4164-8EEE-64DD3B62C5FD}" name="Deliverable &amp; support documentation provided with invoice includes:" dataDxfId="34" totalsRowDxfId="33"/>
    <tableColumn id="2" xr3:uid="{BDD9EB22-AF26-458D-91FD-FE33DF78DCB1}" name="AMOUNT    " totalsRowFunction="sum" totalsRowDxfId="32" dataCellStyle="Currency">
      <calculatedColumnFormula>'Q2'!H17</calculatedColumnFormula>
    </tableColumn>
  </tableColumns>
  <tableStyleInfo name="Invoice with finance charge (simple)" showFirstColumn="0" showLastColumn="0" showRowStripes="0" showColumnStripes="0"/>
  <extLst>
    <ext xmlns:x14="http://schemas.microsoft.com/office/spreadsheetml/2009/9/main" uri="{504A1905-F514-4f6f-8877-14C23A59335A}">
      <x14:table altTextSummary="Enter invoice descriptions and amounts in this table. Total due is automatically calculated at the end of the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8AF5B7F-21C5-4171-852A-7C5C6CFC20D1}" name="Invoice9" displayName="Invoice9" ref="B14:E27" totalsRowCount="1">
  <autoFilter ref="B14:E26" xr:uid="{565E41E6-FBB3-48D7-9253-092CA50656DA}"/>
  <tableColumns count="4">
    <tableColumn id="1" xr3:uid="{C113EE1F-5677-4FD0-98BF-4411ECA27817}" name="TASK" totalsRowLabel="TOTAL" dataDxfId="31" totalsRowDxfId="30" dataCellStyle="Normal 2"/>
    <tableColumn id="4" xr3:uid="{59817FF0-981C-43DE-987A-4D5D8E049313}" name="SUBMITTED  " dataDxfId="29" totalsRowDxfId="28" dataCellStyle="Normal 2"/>
    <tableColumn id="3" xr3:uid="{8A0D660B-7A2D-492D-B624-AB5DFD583CB0}" name="Deliverable &amp; support documentation provided with invoice includes:" dataDxfId="27" totalsRowDxfId="26" dataCellStyle="Normal 2"/>
    <tableColumn id="2" xr3:uid="{43101252-C568-4E1B-9DFB-8E2215DD2589}" name="AMOUNT    " totalsRowFunction="sum" dataDxfId="25" totalsRowDxfId="24" dataCellStyle="Currency 2"/>
  </tableColumns>
  <tableStyleInfo name="Invoice with finance charge (simple)" showFirstColumn="0" showLastColumn="0" showRowStripes="0" showColumnStripes="0"/>
  <extLst>
    <ext xmlns:x14="http://schemas.microsoft.com/office/spreadsheetml/2009/9/main" uri="{504A1905-F514-4f6f-8877-14C23A59335A}">
      <x14:table altTextSummary="Enter invoice descriptions and amounts in this table. Total due is automatically calculated at the end of the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omments" Target="../comments8.xml"/><Relationship Id="rId4" Type="http://schemas.openxmlformats.org/officeDocument/2006/relationships/table" Target="../tables/table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FLCTDinvoice@dot.state.fl.u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omments" Target="../comments6.xml"/><Relationship Id="rId4" Type="http://schemas.openxmlformats.org/officeDocument/2006/relationships/table" Target="../tables/table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990000"/>
    <pageSetUpPr fitToPage="1"/>
  </sheetPr>
  <dimension ref="A1:O36"/>
  <sheetViews>
    <sheetView tabSelected="1" zoomScale="85" zoomScaleNormal="85" zoomScaleSheetLayoutView="87" workbookViewId="0">
      <selection activeCell="B3" sqref="B3:I3"/>
    </sheetView>
  </sheetViews>
  <sheetFormatPr defaultColWidth="9.140625" defaultRowHeight="15" x14ac:dyDescent="0.25"/>
  <cols>
    <col min="1" max="1" width="31" customWidth="1"/>
    <col min="2" max="2" width="13.28515625" customWidth="1"/>
    <col min="3" max="3" width="14.140625" customWidth="1"/>
    <col min="4" max="4" width="11.5703125" customWidth="1"/>
    <col min="5" max="5" width="11.140625" customWidth="1"/>
    <col min="6" max="6" width="8.140625" customWidth="1"/>
    <col min="7" max="8" width="12.7109375" customWidth="1"/>
    <col min="9" max="9" width="13.140625" customWidth="1"/>
    <col min="10" max="10" width="2.140625" customWidth="1"/>
    <col min="11" max="11" width="0.140625" customWidth="1"/>
    <col min="14" max="14" width="9" customWidth="1"/>
    <col min="15" max="15" width="9.140625" hidden="1" customWidth="1"/>
    <col min="257" max="257" width="24.5703125" customWidth="1"/>
    <col min="258" max="258" width="11.85546875" customWidth="1"/>
    <col min="259" max="259" width="12.140625" customWidth="1"/>
    <col min="260" max="261" width="9.7109375" customWidth="1"/>
    <col min="262" max="262" width="8.85546875" customWidth="1"/>
    <col min="263" max="264" width="12.7109375" customWidth="1"/>
    <col min="265" max="265" width="13.140625" customWidth="1"/>
    <col min="266" max="266" width="2.140625" customWidth="1"/>
    <col min="267" max="267" width="0.140625" customWidth="1"/>
    <col min="270" max="270" width="9" customWidth="1"/>
    <col min="271" max="271" width="0" hidden="1" customWidth="1"/>
    <col min="513" max="513" width="24.5703125" customWidth="1"/>
    <col min="514" max="514" width="11.85546875" customWidth="1"/>
    <col min="515" max="515" width="12.140625" customWidth="1"/>
    <col min="516" max="517" width="9.7109375" customWidth="1"/>
    <col min="518" max="518" width="8.85546875" customWidth="1"/>
    <col min="519" max="520" width="12.7109375" customWidth="1"/>
    <col min="521" max="521" width="13.140625" customWidth="1"/>
    <col min="522" max="522" width="2.140625" customWidth="1"/>
    <col min="523" max="523" width="0.140625" customWidth="1"/>
    <col min="526" max="526" width="9" customWidth="1"/>
    <col min="527" max="527" width="0" hidden="1" customWidth="1"/>
    <col min="769" max="769" width="24.5703125" customWidth="1"/>
    <col min="770" max="770" width="11.85546875" customWidth="1"/>
    <col min="771" max="771" width="12.140625" customWidth="1"/>
    <col min="772" max="773" width="9.7109375" customWidth="1"/>
    <col min="774" max="774" width="8.85546875" customWidth="1"/>
    <col min="775" max="776" width="12.7109375" customWidth="1"/>
    <col min="777" max="777" width="13.140625" customWidth="1"/>
    <col min="778" max="778" width="2.140625" customWidth="1"/>
    <col min="779" max="779" width="0.140625" customWidth="1"/>
    <col min="782" max="782" width="9" customWidth="1"/>
    <col min="783" max="783" width="0" hidden="1" customWidth="1"/>
    <col min="1025" max="1025" width="24.5703125" customWidth="1"/>
    <col min="1026" max="1026" width="11.85546875" customWidth="1"/>
    <col min="1027" max="1027" width="12.140625" customWidth="1"/>
    <col min="1028" max="1029" width="9.7109375" customWidth="1"/>
    <col min="1030" max="1030" width="8.85546875" customWidth="1"/>
    <col min="1031" max="1032" width="12.7109375" customWidth="1"/>
    <col min="1033" max="1033" width="13.140625" customWidth="1"/>
    <col min="1034" max="1034" width="2.140625" customWidth="1"/>
    <col min="1035" max="1035" width="0.140625" customWidth="1"/>
    <col min="1038" max="1038" width="9" customWidth="1"/>
    <col min="1039" max="1039" width="0" hidden="1" customWidth="1"/>
    <col min="1281" max="1281" width="24.5703125" customWidth="1"/>
    <col min="1282" max="1282" width="11.85546875" customWidth="1"/>
    <col min="1283" max="1283" width="12.140625" customWidth="1"/>
    <col min="1284" max="1285" width="9.7109375" customWidth="1"/>
    <col min="1286" max="1286" width="8.85546875" customWidth="1"/>
    <col min="1287" max="1288" width="12.7109375" customWidth="1"/>
    <col min="1289" max="1289" width="13.140625" customWidth="1"/>
    <col min="1290" max="1290" width="2.140625" customWidth="1"/>
    <col min="1291" max="1291" width="0.140625" customWidth="1"/>
    <col min="1294" max="1294" width="9" customWidth="1"/>
    <col min="1295" max="1295" width="0" hidden="1" customWidth="1"/>
    <col min="1537" max="1537" width="24.5703125" customWidth="1"/>
    <col min="1538" max="1538" width="11.85546875" customWidth="1"/>
    <col min="1539" max="1539" width="12.140625" customWidth="1"/>
    <col min="1540" max="1541" width="9.7109375" customWidth="1"/>
    <col min="1542" max="1542" width="8.85546875" customWidth="1"/>
    <col min="1543" max="1544" width="12.7109375" customWidth="1"/>
    <col min="1545" max="1545" width="13.140625" customWidth="1"/>
    <col min="1546" max="1546" width="2.140625" customWidth="1"/>
    <col min="1547" max="1547" width="0.140625" customWidth="1"/>
    <col min="1550" max="1550" width="9" customWidth="1"/>
    <col min="1551" max="1551" width="0" hidden="1" customWidth="1"/>
    <col min="1793" max="1793" width="24.5703125" customWidth="1"/>
    <col min="1794" max="1794" width="11.85546875" customWidth="1"/>
    <col min="1795" max="1795" width="12.140625" customWidth="1"/>
    <col min="1796" max="1797" width="9.7109375" customWidth="1"/>
    <col min="1798" max="1798" width="8.85546875" customWidth="1"/>
    <col min="1799" max="1800" width="12.7109375" customWidth="1"/>
    <col min="1801" max="1801" width="13.140625" customWidth="1"/>
    <col min="1802" max="1802" width="2.140625" customWidth="1"/>
    <col min="1803" max="1803" width="0.140625" customWidth="1"/>
    <col min="1806" max="1806" width="9" customWidth="1"/>
    <col min="1807" max="1807" width="0" hidden="1" customWidth="1"/>
    <col min="2049" max="2049" width="24.5703125" customWidth="1"/>
    <col min="2050" max="2050" width="11.85546875" customWidth="1"/>
    <col min="2051" max="2051" width="12.140625" customWidth="1"/>
    <col min="2052" max="2053" width="9.7109375" customWidth="1"/>
    <col min="2054" max="2054" width="8.85546875" customWidth="1"/>
    <col min="2055" max="2056" width="12.7109375" customWidth="1"/>
    <col min="2057" max="2057" width="13.140625" customWidth="1"/>
    <col min="2058" max="2058" width="2.140625" customWidth="1"/>
    <col min="2059" max="2059" width="0.140625" customWidth="1"/>
    <col min="2062" max="2062" width="9" customWidth="1"/>
    <col min="2063" max="2063" width="0" hidden="1" customWidth="1"/>
    <col min="2305" max="2305" width="24.5703125" customWidth="1"/>
    <col min="2306" max="2306" width="11.85546875" customWidth="1"/>
    <col min="2307" max="2307" width="12.140625" customWidth="1"/>
    <col min="2308" max="2309" width="9.7109375" customWidth="1"/>
    <col min="2310" max="2310" width="8.85546875" customWidth="1"/>
    <col min="2311" max="2312" width="12.7109375" customWidth="1"/>
    <col min="2313" max="2313" width="13.140625" customWidth="1"/>
    <col min="2314" max="2314" width="2.140625" customWidth="1"/>
    <col min="2315" max="2315" width="0.140625" customWidth="1"/>
    <col min="2318" max="2318" width="9" customWidth="1"/>
    <col min="2319" max="2319" width="0" hidden="1" customWidth="1"/>
    <col min="2561" max="2561" width="24.5703125" customWidth="1"/>
    <col min="2562" max="2562" width="11.85546875" customWidth="1"/>
    <col min="2563" max="2563" width="12.140625" customWidth="1"/>
    <col min="2564" max="2565" width="9.7109375" customWidth="1"/>
    <col min="2566" max="2566" width="8.85546875" customWidth="1"/>
    <col min="2567" max="2568" width="12.7109375" customWidth="1"/>
    <col min="2569" max="2569" width="13.140625" customWidth="1"/>
    <col min="2570" max="2570" width="2.140625" customWidth="1"/>
    <col min="2571" max="2571" width="0.140625" customWidth="1"/>
    <col min="2574" max="2574" width="9" customWidth="1"/>
    <col min="2575" max="2575" width="0" hidden="1" customWidth="1"/>
    <col min="2817" max="2817" width="24.5703125" customWidth="1"/>
    <col min="2818" max="2818" width="11.85546875" customWidth="1"/>
    <col min="2819" max="2819" width="12.140625" customWidth="1"/>
    <col min="2820" max="2821" width="9.7109375" customWidth="1"/>
    <col min="2822" max="2822" width="8.85546875" customWidth="1"/>
    <col min="2823" max="2824" width="12.7109375" customWidth="1"/>
    <col min="2825" max="2825" width="13.140625" customWidth="1"/>
    <col min="2826" max="2826" width="2.140625" customWidth="1"/>
    <col min="2827" max="2827" width="0.140625" customWidth="1"/>
    <col min="2830" max="2830" width="9" customWidth="1"/>
    <col min="2831" max="2831" width="0" hidden="1" customWidth="1"/>
    <col min="3073" max="3073" width="24.5703125" customWidth="1"/>
    <col min="3074" max="3074" width="11.85546875" customWidth="1"/>
    <col min="3075" max="3075" width="12.140625" customWidth="1"/>
    <col min="3076" max="3077" width="9.7109375" customWidth="1"/>
    <col min="3078" max="3078" width="8.85546875" customWidth="1"/>
    <col min="3079" max="3080" width="12.7109375" customWidth="1"/>
    <col min="3081" max="3081" width="13.140625" customWidth="1"/>
    <col min="3082" max="3082" width="2.140625" customWidth="1"/>
    <col min="3083" max="3083" width="0.140625" customWidth="1"/>
    <col min="3086" max="3086" width="9" customWidth="1"/>
    <col min="3087" max="3087" width="0" hidden="1" customWidth="1"/>
    <col min="3329" max="3329" width="24.5703125" customWidth="1"/>
    <col min="3330" max="3330" width="11.85546875" customWidth="1"/>
    <col min="3331" max="3331" width="12.140625" customWidth="1"/>
    <col min="3332" max="3333" width="9.7109375" customWidth="1"/>
    <col min="3334" max="3334" width="8.85546875" customWidth="1"/>
    <col min="3335" max="3336" width="12.7109375" customWidth="1"/>
    <col min="3337" max="3337" width="13.140625" customWidth="1"/>
    <col min="3338" max="3338" width="2.140625" customWidth="1"/>
    <col min="3339" max="3339" width="0.140625" customWidth="1"/>
    <col min="3342" max="3342" width="9" customWidth="1"/>
    <col min="3343" max="3343" width="0" hidden="1" customWidth="1"/>
    <col min="3585" max="3585" width="24.5703125" customWidth="1"/>
    <col min="3586" max="3586" width="11.85546875" customWidth="1"/>
    <col min="3587" max="3587" width="12.140625" customWidth="1"/>
    <col min="3588" max="3589" width="9.7109375" customWidth="1"/>
    <col min="3590" max="3590" width="8.85546875" customWidth="1"/>
    <col min="3591" max="3592" width="12.7109375" customWidth="1"/>
    <col min="3593" max="3593" width="13.140625" customWidth="1"/>
    <col min="3594" max="3594" width="2.140625" customWidth="1"/>
    <col min="3595" max="3595" width="0.140625" customWidth="1"/>
    <col min="3598" max="3598" width="9" customWidth="1"/>
    <col min="3599" max="3599" width="0" hidden="1" customWidth="1"/>
    <col min="3841" max="3841" width="24.5703125" customWidth="1"/>
    <col min="3842" max="3842" width="11.85546875" customWidth="1"/>
    <col min="3843" max="3843" width="12.140625" customWidth="1"/>
    <col min="3844" max="3845" width="9.7109375" customWidth="1"/>
    <col min="3846" max="3846" width="8.85546875" customWidth="1"/>
    <col min="3847" max="3848" width="12.7109375" customWidth="1"/>
    <col min="3849" max="3849" width="13.140625" customWidth="1"/>
    <col min="3850" max="3850" width="2.140625" customWidth="1"/>
    <col min="3851" max="3851" width="0.140625" customWidth="1"/>
    <col min="3854" max="3854" width="9" customWidth="1"/>
    <col min="3855" max="3855" width="0" hidden="1" customWidth="1"/>
    <col min="4097" max="4097" width="24.5703125" customWidth="1"/>
    <col min="4098" max="4098" width="11.85546875" customWidth="1"/>
    <col min="4099" max="4099" width="12.140625" customWidth="1"/>
    <col min="4100" max="4101" width="9.7109375" customWidth="1"/>
    <col min="4102" max="4102" width="8.85546875" customWidth="1"/>
    <col min="4103" max="4104" width="12.7109375" customWidth="1"/>
    <col min="4105" max="4105" width="13.140625" customWidth="1"/>
    <col min="4106" max="4106" width="2.140625" customWidth="1"/>
    <col min="4107" max="4107" width="0.140625" customWidth="1"/>
    <col min="4110" max="4110" width="9" customWidth="1"/>
    <col min="4111" max="4111" width="0" hidden="1" customWidth="1"/>
    <col min="4353" max="4353" width="24.5703125" customWidth="1"/>
    <col min="4354" max="4354" width="11.85546875" customWidth="1"/>
    <col min="4355" max="4355" width="12.140625" customWidth="1"/>
    <col min="4356" max="4357" width="9.7109375" customWidth="1"/>
    <col min="4358" max="4358" width="8.85546875" customWidth="1"/>
    <col min="4359" max="4360" width="12.7109375" customWidth="1"/>
    <col min="4361" max="4361" width="13.140625" customWidth="1"/>
    <col min="4362" max="4362" width="2.140625" customWidth="1"/>
    <col min="4363" max="4363" width="0.140625" customWidth="1"/>
    <col min="4366" max="4366" width="9" customWidth="1"/>
    <col min="4367" max="4367" width="0" hidden="1" customWidth="1"/>
    <col min="4609" max="4609" width="24.5703125" customWidth="1"/>
    <col min="4610" max="4610" width="11.85546875" customWidth="1"/>
    <col min="4611" max="4611" width="12.140625" customWidth="1"/>
    <col min="4612" max="4613" width="9.7109375" customWidth="1"/>
    <col min="4614" max="4614" width="8.85546875" customWidth="1"/>
    <col min="4615" max="4616" width="12.7109375" customWidth="1"/>
    <col min="4617" max="4617" width="13.140625" customWidth="1"/>
    <col min="4618" max="4618" width="2.140625" customWidth="1"/>
    <col min="4619" max="4619" width="0.140625" customWidth="1"/>
    <col min="4622" max="4622" width="9" customWidth="1"/>
    <col min="4623" max="4623" width="0" hidden="1" customWidth="1"/>
    <col min="4865" max="4865" width="24.5703125" customWidth="1"/>
    <col min="4866" max="4866" width="11.85546875" customWidth="1"/>
    <col min="4867" max="4867" width="12.140625" customWidth="1"/>
    <col min="4868" max="4869" width="9.7109375" customWidth="1"/>
    <col min="4870" max="4870" width="8.85546875" customWidth="1"/>
    <col min="4871" max="4872" width="12.7109375" customWidth="1"/>
    <col min="4873" max="4873" width="13.140625" customWidth="1"/>
    <col min="4874" max="4874" width="2.140625" customWidth="1"/>
    <col min="4875" max="4875" width="0.140625" customWidth="1"/>
    <col min="4878" max="4878" width="9" customWidth="1"/>
    <col min="4879" max="4879" width="0" hidden="1" customWidth="1"/>
    <col min="5121" max="5121" width="24.5703125" customWidth="1"/>
    <col min="5122" max="5122" width="11.85546875" customWidth="1"/>
    <col min="5123" max="5123" width="12.140625" customWidth="1"/>
    <col min="5124" max="5125" width="9.7109375" customWidth="1"/>
    <col min="5126" max="5126" width="8.85546875" customWidth="1"/>
    <col min="5127" max="5128" width="12.7109375" customWidth="1"/>
    <col min="5129" max="5129" width="13.140625" customWidth="1"/>
    <col min="5130" max="5130" width="2.140625" customWidth="1"/>
    <col min="5131" max="5131" width="0.140625" customWidth="1"/>
    <col min="5134" max="5134" width="9" customWidth="1"/>
    <col min="5135" max="5135" width="0" hidden="1" customWidth="1"/>
    <col min="5377" max="5377" width="24.5703125" customWidth="1"/>
    <col min="5378" max="5378" width="11.85546875" customWidth="1"/>
    <col min="5379" max="5379" width="12.140625" customWidth="1"/>
    <col min="5380" max="5381" width="9.7109375" customWidth="1"/>
    <col min="5382" max="5382" width="8.85546875" customWidth="1"/>
    <col min="5383" max="5384" width="12.7109375" customWidth="1"/>
    <col min="5385" max="5385" width="13.140625" customWidth="1"/>
    <col min="5386" max="5386" width="2.140625" customWidth="1"/>
    <col min="5387" max="5387" width="0.140625" customWidth="1"/>
    <col min="5390" max="5390" width="9" customWidth="1"/>
    <col min="5391" max="5391" width="0" hidden="1" customWidth="1"/>
    <col min="5633" max="5633" width="24.5703125" customWidth="1"/>
    <col min="5634" max="5634" width="11.85546875" customWidth="1"/>
    <col min="5635" max="5635" width="12.140625" customWidth="1"/>
    <col min="5636" max="5637" width="9.7109375" customWidth="1"/>
    <col min="5638" max="5638" width="8.85546875" customWidth="1"/>
    <col min="5639" max="5640" width="12.7109375" customWidth="1"/>
    <col min="5641" max="5641" width="13.140625" customWidth="1"/>
    <col min="5642" max="5642" width="2.140625" customWidth="1"/>
    <col min="5643" max="5643" width="0.140625" customWidth="1"/>
    <col min="5646" max="5646" width="9" customWidth="1"/>
    <col min="5647" max="5647" width="0" hidden="1" customWidth="1"/>
    <col min="5889" max="5889" width="24.5703125" customWidth="1"/>
    <col min="5890" max="5890" width="11.85546875" customWidth="1"/>
    <col min="5891" max="5891" width="12.140625" customWidth="1"/>
    <col min="5892" max="5893" width="9.7109375" customWidth="1"/>
    <col min="5894" max="5894" width="8.85546875" customWidth="1"/>
    <col min="5895" max="5896" width="12.7109375" customWidth="1"/>
    <col min="5897" max="5897" width="13.140625" customWidth="1"/>
    <col min="5898" max="5898" width="2.140625" customWidth="1"/>
    <col min="5899" max="5899" width="0.140625" customWidth="1"/>
    <col min="5902" max="5902" width="9" customWidth="1"/>
    <col min="5903" max="5903" width="0" hidden="1" customWidth="1"/>
    <col min="6145" max="6145" width="24.5703125" customWidth="1"/>
    <col min="6146" max="6146" width="11.85546875" customWidth="1"/>
    <col min="6147" max="6147" width="12.140625" customWidth="1"/>
    <col min="6148" max="6149" width="9.7109375" customWidth="1"/>
    <col min="6150" max="6150" width="8.85546875" customWidth="1"/>
    <col min="6151" max="6152" width="12.7109375" customWidth="1"/>
    <col min="6153" max="6153" width="13.140625" customWidth="1"/>
    <col min="6154" max="6154" width="2.140625" customWidth="1"/>
    <col min="6155" max="6155" width="0.140625" customWidth="1"/>
    <col min="6158" max="6158" width="9" customWidth="1"/>
    <col min="6159" max="6159" width="0" hidden="1" customWidth="1"/>
    <col min="6401" max="6401" width="24.5703125" customWidth="1"/>
    <col min="6402" max="6402" width="11.85546875" customWidth="1"/>
    <col min="6403" max="6403" width="12.140625" customWidth="1"/>
    <col min="6404" max="6405" width="9.7109375" customWidth="1"/>
    <col min="6406" max="6406" width="8.85546875" customWidth="1"/>
    <col min="6407" max="6408" width="12.7109375" customWidth="1"/>
    <col min="6409" max="6409" width="13.140625" customWidth="1"/>
    <col min="6410" max="6410" width="2.140625" customWidth="1"/>
    <col min="6411" max="6411" width="0.140625" customWidth="1"/>
    <col min="6414" max="6414" width="9" customWidth="1"/>
    <col min="6415" max="6415" width="0" hidden="1" customWidth="1"/>
    <col min="6657" max="6657" width="24.5703125" customWidth="1"/>
    <col min="6658" max="6658" width="11.85546875" customWidth="1"/>
    <col min="6659" max="6659" width="12.140625" customWidth="1"/>
    <col min="6660" max="6661" width="9.7109375" customWidth="1"/>
    <col min="6662" max="6662" width="8.85546875" customWidth="1"/>
    <col min="6663" max="6664" width="12.7109375" customWidth="1"/>
    <col min="6665" max="6665" width="13.140625" customWidth="1"/>
    <col min="6666" max="6666" width="2.140625" customWidth="1"/>
    <col min="6667" max="6667" width="0.140625" customWidth="1"/>
    <col min="6670" max="6670" width="9" customWidth="1"/>
    <col min="6671" max="6671" width="0" hidden="1" customWidth="1"/>
    <col min="6913" max="6913" width="24.5703125" customWidth="1"/>
    <col min="6914" max="6914" width="11.85546875" customWidth="1"/>
    <col min="6915" max="6915" width="12.140625" customWidth="1"/>
    <col min="6916" max="6917" width="9.7109375" customWidth="1"/>
    <col min="6918" max="6918" width="8.85546875" customWidth="1"/>
    <col min="6919" max="6920" width="12.7109375" customWidth="1"/>
    <col min="6921" max="6921" width="13.140625" customWidth="1"/>
    <col min="6922" max="6922" width="2.140625" customWidth="1"/>
    <col min="6923" max="6923" width="0.140625" customWidth="1"/>
    <col min="6926" max="6926" width="9" customWidth="1"/>
    <col min="6927" max="6927" width="0" hidden="1" customWidth="1"/>
    <col min="7169" max="7169" width="24.5703125" customWidth="1"/>
    <col min="7170" max="7170" width="11.85546875" customWidth="1"/>
    <col min="7171" max="7171" width="12.140625" customWidth="1"/>
    <col min="7172" max="7173" width="9.7109375" customWidth="1"/>
    <col min="7174" max="7174" width="8.85546875" customWidth="1"/>
    <col min="7175" max="7176" width="12.7109375" customWidth="1"/>
    <col min="7177" max="7177" width="13.140625" customWidth="1"/>
    <col min="7178" max="7178" width="2.140625" customWidth="1"/>
    <col min="7179" max="7179" width="0.140625" customWidth="1"/>
    <col min="7182" max="7182" width="9" customWidth="1"/>
    <col min="7183" max="7183" width="0" hidden="1" customWidth="1"/>
    <col min="7425" max="7425" width="24.5703125" customWidth="1"/>
    <col min="7426" max="7426" width="11.85546875" customWidth="1"/>
    <col min="7427" max="7427" width="12.140625" customWidth="1"/>
    <col min="7428" max="7429" width="9.7109375" customWidth="1"/>
    <col min="7430" max="7430" width="8.85546875" customWidth="1"/>
    <col min="7431" max="7432" width="12.7109375" customWidth="1"/>
    <col min="7433" max="7433" width="13.140625" customWidth="1"/>
    <col min="7434" max="7434" width="2.140625" customWidth="1"/>
    <col min="7435" max="7435" width="0.140625" customWidth="1"/>
    <col min="7438" max="7438" width="9" customWidth="1"/>
    <col min="7439" max="7439" width="0" hidden="1" customWidth="1"/>
    <col min="7681" max="7681" width="24.5703125" customWidth="1"/>
    <col min="7682" max="7682" width="11.85546875" customWidth="1"/>
    <col min="7683" max="7683" width="12.140625" customWidth="1"/>
    <col min="7684" max="7685" width="9.7109375" customWidth="1"/>
    <col min="7686" max="7686" width="8.85546875" customWidth="1"/>
    <col min="7687" max="7688" width="12.7109375" customWidth="1"/>
    <col min="7689" max="7689" width="13.140625" customWidth="1"/>
    <col min="7690" max="7690" width="2.140625" customWidth="1"/>
    <col min="7691" max="7691" width="0.140625" customWidth="1"/>
    <col min="7694" max="7694" width="9" customWidth="1"/>
    <col min="7695" max="7695" width="0" hidden="1" customWidth="1"/>
    <col min="7937" max="7937" width="24.5703125" customWidth="1"/>
    <col min="7938" max="7938" width="11.85546875" customWidth="1"/>
    <col min="7939" max="7939" width="12.140625" customWidth="1"/>
    <col min="7940" max="7941" width="9.7109375" customWidth="1"/>
    <col min="7942" max="7942" width="8.85546875" customWidth="1"/>
    <col min="7943" max="7944" width="12.7109375" customWidth="1"/>
    <col min="7945" max="7945" width="13.140625" customWidth="1"/>
    <col min="7946" max="7946" width="2.140625" customWidth="1"/>
    <col min="7947" max="7947" width="0.140625" customWidth="1"/>
    <col min="7950" max="7950" width="9" customWidth="1"/>
    <col min="7951" max="7951" width="0" hidden="1" customWidth="1"/>
    <col min="8193" max="8193" width="24.5703125" customWidth="1"/>
    <col min="8194" max="8194" width="11.85546875" customWidth="1"/>
    <col min="8195" max="8195" width="12.140625" customWidth="1"/>
    <col min="8196" max="8197" width="9.7109375" customWidth="1"/>
    <col min="8198" max="8198" width="8.85546875" customWidth="1"/>
    <col min="8199" max="8200" width="12.7109375" customWidth="1"/>
    <col min="8201" max="8201" width="13.140625" customWidth="1"/>
    <col min="8202" max="8202" width="2.140625" customWidth="1"/>
    <col min="8203" max="8203" width="0.140625" customWidth="1"/>
    <col min="8206" max="8206" width="9" customWidth="1"/>
    <col min="8207" max="8207" width="0" hidden="1" customWidth="1"/>
    <col min="8449" max="8449" width="24.5703125" customWidth="1"/>
    <col min="8450" max="8450" width="11.85546875" customWidth="1"/>
    <col min="8451" max="8451" width="12.140625" customWidth="1"/>
    <col min="8452" max="8453" width="9.7109375" customWidth="1"/>
    <col min="8454" max="8454" width="8.85546875" customWidth="1"/>
    <col min="8455" max="8456" width="12.7109375" customWidth="1"/>
    <col min="8457" max="8457" width="13.140625" customWidth="1"/>
    <col min="8458" max="8458" width="2.140625" customWidth="1"/>
    <col min="8459" max="8459" width="0.140625" customWidth="1"/>
    <col min="8462" max="8462" width="9" customWidth="1"/>
    <col min="8463" max="8463" width="0" hidden="1" customWidth="1"/>
    <col min="8705" max="8705" width="24.5703125" customWidth="1"/>
    <col min="8706" max="8706" width="11.85546875" customWidth="1"/>
    <col min="8707" max="8707" width="12.140625" customWidth="1"/>
    <col min="8708" max="8709" width="9.7109375" customWidth="1"/>
    <col min="8710" max="8710" width="8.85546875" customWidth="1"/>
    <col min="8711" max="8712" width="12.7109375" customWidth="1"/>
    <col min="8713" max="8713" width="13.140625" customWidth="1"/>
    <col min="8714" max="8714" width="2.140625" customWidth="1"/>
    <col min="8715" max="8715" width="0.140625" customWidth="1"/>
    <col min="8718" max="8718" width="9" customWidth="1"/>
    <col min="8719" max="8719" width="0" hidden="1" customWidth="1"/>
    <col min="8961" max="8961" width="24.5703125" customWidth="1"/>
    <col min="8962" max="8962" width="11.85546875" customWidth="1"/>
    <col min="8963" max="8963" width="12.140625" customWidth="1"/>
    <col min="8964" max="8965" width="9.7109375" customWidth="1"/>
    <col min="8966" max="8966" width="8.85546875" customWidth="1"/>
    <col min="8967" max="8968" width="12.7109375" customWidth="1"/>
    <col min="8969" max="8969" width="13.140625" customWidth="1"/>
    <col min="8970" max="8970" width="2.140625" customWidth="1"/>
    <col min="8971" max="8971" width="0.140625" customWidth="1"/>
    <col min="8974" max="8974" width="9" customWidth="1"/>
    <col min="8975" max="8975" width="0" hidden="1" customWidth="1"/>
    <col min="9217" max="9217" width="24.5703125" customWidth="1"/>
    <col min="9218" max="9218" width="11.85546875" customWidth="1"/>
    <col min="9219" max="9219" width="12.140625" customWidth="1"/>
    <col min="9220" max="9221" width="9.7109375" customWidth="1"/>
    <col min="9222" max="9222" width="8.85546875" customWidth="1"/>
    <col min="9223" max="9224" width="12.7109375" customWidth="1"/>
    <col min="9225" max="9225" width="13.140625" customWidth="1"/>
    <col min="9226" max="9226" width="2.140625" customWidth="1"/>
    <col min="9227" max="9227" width="0.140625" customWidth="1"/>
    <col min="9230" max="9230" width="9" customWidth="1"/>
    <col min="9231" max="9231" width="0" hidden="1" customWidth="1"/>
    <col min="9473" max="9473" width="24.5703125" customWidth="1"/>
    <col min="9474" max="9474" width="11.85546875" customWidth="1"/>
    <col min="9475" max="9475" width="12.140625" customWidth="1"/>
    <col min="9476" max="9477" width="9.7109375" customWidth="1"/>
    <col min="9478" max="9478" width="8.85546875" customWidth="1"/>
    <col min="9479" max="9480" width="12.7109375" customWidth="1"/>
    <col min="9481" max="9481" width="13.140625" customWidth="1"/>
    <col min="9482" max="9482" width="2.140625" customWidth="1"/>
    <col min="9483" max="9483" width="0.140625" customWidth="1"/>
    <col min="9486" max="9486" width="9" customWidth="1"/>
    <col min="9487" max="9487" width="0" hidden="1" customWidth="1"/>
    <col min="9729" max="9729" width="24.5703125" customWidth="1"/>
    <col min="9730" max="9730" width="11.85546875" customWidth="1"/>
    <col min="9731" max="9731" width="12.140625" customWidth="1"/>
    <col min="9732" max="9733" width="9.7109375" customWidth="1"/>
    <col min="9734" max="9734" width="8.85546875" customWidth="1"/>
    <col min="9735" max="9736" width="12.7109375" customWidth="1"/>
    <col min="9737" max="9737" width="13.140625" customWidth="1"/>
    <col min="9738" max="9738" width="2.140625" customWidth="1"/>
    <col min="9739" max="9739" width="0.140625" customWidth="1"/>
    <col min="9742" max="9742" width="9" customWidth="1"/>
    <col min="9743" max="9743" width="0" hidden="1" customWidth="1"/>
    <col min="9985" max="9985" width="24.5703125" customWidth="1"/>
    <col min="9986" max="9986" width="11.85546875" customWidth="1"/>
    <col min="9987" max="9987" width="12.140625" customWidth="1"/>
    <col min="9988" max="9989" width="9.7109375" customWidth="1"/>
    <col min="9990" max="9990" width="8.85546875" customWidth="1"/>
    <col min="9991" max="9992" width="12.7109375" customWidth="1"/>
    <col min="9993" max="9993" width="13.140625" customWidth="1"/>
    <col min="9994" max="9994" width="2.140625" customWidth="1"/>
    <col min="9995" max="9995" width="0.140625" customWidth="1"/>
    <col min="9998" max="9998" width="9" customWidth="1"/>
    <col min="9999" max="9999" width="0" hidden="1" customWidth="1"/>
    <col min="10241" max="10241" width="24.5703125" customWidth="1"/>
    <col min="10242" max="10242" width="11.85546875" customWidth="1"/>
    <col min="10243" max="10243" width="12.140625" customWidth="1"/>
    <col min="10244" max="10245" width="9.7109375" customWidth="1"/>
    <col min="10246" max="10246" width="8.85546875" customWidth="1"/>
    <col min="10247" max="10248" width="12.7109375" customWidth="1"/>
    <col min="10249" max="10249" width="13.140625" customWidth="1"/>
    <col min="10250" max="10250" width="2.140625" customWidth="1"/>
    <col min="10251" max="10251" width="0.140625" customWidth="1"/>
    <col min="10254" max="10254" width="9" customWidth="1"/>
    <col min="10255" max="10255" width="0" hidden="1" customWidth="1"/>
    <col min="10497" max="10497" width="24.5703125" customWidth="1"/>
    <col min="10498" max="10498" width="11.85546875" customWidth="1"/>
    <col min="10499" max="10499" width="12.140625" customWidth="1"/>
    <col min="10500" max="10501" width="9.7109375" customWidth="1"/>
    <col min="10502" max="10502" width="8.85546875" customWidth="1"/>
    <col min="10503" max="10504" width="12.7109375" customWidth="1"/>
    <col min="10505" max="10505" width="13.140625" customWidth="1"/>
    <col min="10506" max="10506" width="2.140625" customWidth="1"/>
    <col min="10507" max="10507" width="0.140625" customWidth="1"/>
    <col min="10510" max="10510" width="9" customWidth="1"/>
    <col min="10511" max="10511" width="0" hidden="1" customWidth="1"/>
    <col min="10753" max="10753" width="24.5703125" customWidth="1"/>
    <col min="10754" max="10754" width="11.85546875" customWidth="1"/>
    <col min="10755" max="10755" width="12.140625" customWidth="1"/>
    <col min="10756" max="10757" width="9.7109375" customWidth="1"/>
    <col min="10758" max="10758" width="8.85546875" customWidth="1"/>
    <col min="10759" max="10760" width="12.7109375" customWidth="1"/>
    <col min="10761" max="10761" width="13.140625" customWidth="1"/>
    <col min="10762" max="10762" width="2.140625" customWidth="1"/>
    <col min="10763" max="10763" width="0.140625" customWidth="1"/>
    <col min="10766" max="10766" width="9" customWidth="1"/>
    <col min="10767" max="10767" width="0" hidden="1" customWidth="1"/>
    <col min="11009" max="11009" width="24.5703125" customWidth="1"/>
    <col min="11010" max="11010" width="11.85546875" customWidth="1"/>
    <col min="11011" max="11011" width="12.140625" customWidth="1"/>
    <col min="11012" max="11013" width="9.7109375" customWidth="1"/>
    <col min="11014" max="11014" width="8.85546875" customWidth="1"/>
    <col min="11015" max="11016" width="12.7109375" customWidth="1"/>
    <col min="11017" max="11017" width="13.140625" customWidth="1"/>
    <col min="11018" max="11018" width="2.140625" customWidth="1"/>
    <col min="11019" max="11019" width="0.140625" customWidth="1"/>
    <col min="11022" max="11022" width="9" customWidth="1"/>
    <col min="11023" max="11023" width="0" hidden="1" customWidth="1"/>
    <col min="11265" max="11265" width="24.5703125" customWidth="1"/>
    <col min="11266" max="11266" width="11.85546875" customWidth="1"/>
    <col min="11267" max="11267" width="12.140625" customWidth="1"/>
    <col min="11268" max="11269" width="9.7109375" customWidth="1"/>
    <col min="11270" max="11270" width="8.85546875" customWidth="1"/>
    <col min="11271" max="11272" width="12.7109375" customWidth="1"/>
    <col min="11273" max="11273" width="13.140625" customWidth="1"/>
    <col min="11274" max="11274" width="2.140625" customWidth="1"/>
    <col min="11275" max="11275" width="0.140625" customWidth="1"/>
    <col min="11278" max="11278" width="9" customWidth="1"/>
    <col min="11279" max="11279" width="0" hidden="1" customWidth="1"/>
    <col min="11521" max="11521" width="24.5703125" customWidth="1"/>
    <col min="11522" max="11522" width="11.85546875" customWidth="1"/>
    <col min="11523" max="11523" width="12.140625" customWidth="1"/>
    <col min="11524" max="11525" width="9.7109375" customWidth="1"/>
    <col min="11526" max="11526" width="8.85546875" customWidth="1"/>
    <col min="11527" max="11528" width="12.7109375" customWidth="1"/>
    <col min="11529" max="11529" width="13.140625" customWidth="1"/>
    <col min="11530" max="11530" width="2.140625" customWidth="1"/>
    <col min="11531" max="11531" width="0.140625" customWidth="1"/>
    <col min="11534" max="11534" width="9" customWidth="1"/>
    <col min="11535" max="11535" width="0" hidden="1" customWidth="1"/>
    <col min="11777" max="11777" width="24.5703125" customWidth="1"/>
    <col min="11778" max="11778" width="11.85546875" customWidth="1"/>
    <col min="11779" max="11779" width="12.140625" customWidth="1"/>
    <col min="11780" max="11781" width="9.7109375" customWidth="1"/>
    <col min="11782" max="11782" width="8.85546875" customWidth="1"/>
    <col min="11783" max="11784" width="12.7109375" customWidth="1"/>
    <col min="11785" max="11785" width="13.140625" customWidth="1"/>
    <col min="11786" max="11786" width="2.140625" customWidth="1"/>
    <col min="11787" max="11787" width="0.140625" customWidth="1"/>
    <col min="11790" max="11790" width="9" customWidth="1"/>
    <col min="11791" max="11791" width="0" hidden="1" customWidth="1"/>
    <col min="12033" max="12033" width="24.5703125" customWidth="1"/>
    <col min="12034" max="12034" width="11.85546875" customWidth="1"/>
    <col min="12035" max="12035" width="12.140625" customWidth="1"/>
    <col min="12036" max="12037" width="9.7109375" customWidth="1"/>
    <col min="12038" max="12038" width="8.85546875" customWidth="1"/>
    <col min="12039" max="12040" width="12.7109375" customWidth="1"/>
    <col min="12041" max="12041" width="13.140625" customWidth="1"/>
    <col min="12042" max="12042" width="2.140625" customWidth="1"/>
    <col min="12043" max="12043" width="0.140625" customWidth="1"/>
    <col min="12046" max="12046" width="9" customWidth="1"/>
    <col min="12047" max="12047" width="0" hidden="1" customWidth="1"/>
    <col min="12289" max="12289" width="24.5703125" customWidth="1"/>
    <col min="12290" max="12290" width="11.85546875" customWidth="1"/>
    <col min="12291" max="12291" width="12.140625" customWidth="1"/>
    <col min="12292" max="12293" width="9.7109375" customWidth="1"/>
    <col min="12294" max="12294" width="8.85546875" customWidth="1"/>
    <col min="12295" max="12296" width="12.7109375" customWidth="1"/>
    <col min="12297" max="12297" width="13.140625" customWidth="1"/>
    <col min="12298" max="12298" width="2.140625" customWidth="1"/>
    <col min="12299" max="12299" width="0.140625" customWidth="1"/>
    <col min="12302" max="12302" width="9" customWidth="1"/>
    <col min="12303" max="12303" width="0" hidden="1" customWidth="1"/>
    <col min="12545" max="12545" width="24.5703125" customWidth="1"/>
    <col min="12546" max="12546" width="11.85546875" customWidth="1"/>
    <col min="12547" max="12547" width="12.140625" customWidth="1"/>
    <col min="12548" max="12549" width="9.7109375" customWidth="1"/>
    <col min="12550" max="12550" width="8.85546875" customWidth="1"/>
    <col min="12551" max="12552" width="12.7109375" customWidth="1"/>
    <col min="12553" max="12553" width="13.140625" customWidth="1"/>
    <col min="12554" max="12554" width="2.140625" customWidth="1"/>
    <col min="12555" max="12555" width="0.140625" customWidth="1"/>
    <col min="12558" max="12558" width="9" customWidth="1"/>
    <col min="12559" max="12559" width="0" hidden="1" customWidth="1"/>
    <col min="12801" max="12801" width="24.5703125" customWidth="1"/>
    <col min="12802" max="12802" width="11.85546875" customWidth="1"/>
    <col min="12803" max="12803" width="12.140625" customWidth="1"/>
    <col min="12804" max="12805" width="9.7109375" customWidth="1"/>
    <col min="12806" max="12806" width="8.85546875" customWidth="1"/>
    <col min="12807" max="12808" width="12.7109375" customWidth="1"/>
    <col min="12809" max="12809" width="13.140625" customWidth="1"/>
    <col min="12810" max="12810" width="2.140625" customWidth="1"/>
    <col min="12811" max="12811" width="0.140625" customWidth="1"/>
    <col min="12814" max="12814" width="9" customWidth="1"/>
    <col min="12815" max="12815" width="0" hidden="1" customWidth="1"/>
    <col min="13057" max="13057" width="24.5703125" customWidth="1"/>
    <col min="13058" max="13058" width="11.85546875" customWidth="1"/>
    <col min="13059" max="13059" width="12.140625" customWidth="1"/>
    <col min="13060" max="13061" width="9.7109375" customWidth="1"/>
    <col min="13062" max="13062" width="8.85546875" customWidth="1"/>
    <col min="13063" max="13064" width="12.7109375" customWidth="1"/>
    <col min="13065" max="13065" width="13.140625" customWidth="1"/>
    <col min="13066" max="13066" width="2.140625" customWidth="1"/>
    <col min="13067" max="13067" width="0.140625" customWidth="1"/>
    <col min="13070" max="13070" width="9" customWidth="1"/>
    <col min="13071" max="13071" width="0" hidden="1" customWidth="1"/>
    <col min="13313" max="13313" width="24.5703125" customWidth="1"/>
    <col min="13314" max="13314" width="11.85546875" customWidth="1"/>
    <col min="13315" max="13315" width="12.140625" customWidth="1"/>
    <col min="13316" max="13317" width="9.7109375" customWidth="1"/>
    <col min="13318" max="13318" width="8.85546875" customWidth="1"/>
    <col min="13319" max="13320" width="12.7109375" customWidth="1"/>
    <col min="13321" max="13321" width="13.140625" customWidth="1"/>
    <col min="13322" max="13322" width="2.140625" customWidth="1"/>
    <col min="13323" max="13323" width="0.140625" customWidth="1"/>
    <col min="13326" max="13326" width="9" customWidth="1"/>
    <col min="13327" max="13327" width="0" hidden="1" customWidth="1"/>
    <col min="13569" max="13569" width="24.5703125" customWidth="1"/>
    <col min="13570" max="13570" width="11.85546875" customWidth="1"/>
    <col min="13571" max="13571" width="12.140625" customWidth="1"/>
    <col min="13572" max="13573" width="9.7109375" customWidth="1"/>
    <col min="13574" max="13574" width="8.85546875" customWidth="1"/>
    <col min="13575" max="13576" width="12.7109375" customWidth="1"/>
    <col min="13577" max="13577" width="13.140625" customWidth="1"/>
    <col min="13578" max="13578" width="2.140625" customWidth="1"/>
    <col min="13579" max="13579" width="0.140625" customWidth="1"/>
    <col min="13582" max="13582" width="9" customWidth="1"/>
    <col min="13583" max="13583" width="0" hidden="1" customWidth="1"/>
    <col min="13825" max="13825" width="24.5703125" customWidth="1"/>
    <col min="13826" max="13826" width="11.85546875" customWidth="1"/>
    <col min="13827" max="13827" width="12.140625" customWidth="1"/>
    <col min="13828" max="13829" width="9.7109375" customWidth="1"/>
    <col min="13830" max="13830" width="8.85546875" customWidth="1"/>
    <col min="13831" max="13832" width="12.7109375" customWidth="1"/>
    <col min="13833" max="13833" width="13.140625" customWidth="1"/>
    <col min="13834" max="13834" width="2.140625" customWidth="1"/>
    <col min="13835" max="13835" width="0.140625" customWidth="1"/>
    <col min="13838" max="13838" width="9" customWidth="1"/>
    <col min="13839" max="13839" width="0" hidden="1" customWidth="1"/>
    <col min="14081" max="14081" width="24.5703125" customWidth="1"/>
    <col min="14082" max="14082" width="11.85546875" customWidth="1"/>
    <col min="14083" max="14083" width="12.140625" customWidth="1"/>
    <col min="14084" max="14085" width="9.7109375" customWidth="1"/>
    <col min="14086" max="14086" width="8.85546875" customWidth="1"/>
    <col min="14087" max="14088" width="12.7109375" customWidth="1"/>
    <col min="14089" max="14089" width="13.140625" customWidth="1"/>
    <col min="14090" max="14090" width="2.140625" customWidth="1"/>
    <col min="14091" max="14091" width="0.140625" customWidth="1"/>
    <col min="14094" max="14094" width="9" customWidth="1"/>
    <col min="14095" max="14095" width="0" hidden="1" customWidth="1"/>
    <col min="14337" max="14337" width="24.5703125" customWidth="1"/>
    <col min="14338" max="14338" width="11.85546875" customWidth="1"/>
    <col min="14339" max="14339" width="12.140625" customWidth="1"/>
    <col min="14340" max="14341" width="9.7109375" customWidth="1"/>
    <col min="14342" max="14342" width="8.85546875" customWidth="1"/>
    <col min="14343" max="14344" width="12.7109375" customWidth="1"/>
    <col min="14345" max="14345" width="13.140625" customWidth="1"/>
    <col min="14346" max="14346" width="2.140625" customWidth="1"/>
    <col min="14347" max="14347" width="0.140625" customWidth="1"/>
    <col min="14350" max="14350" width="9" customWidth="1"/>
    <col min="14351" max="14351" width="0" hidden="1" customWidth="1"/>
    <col min="14593" max="14593" width="24.5703125" customWidth="1"/>
    <col min="14594" max="14594" width="11.85546875" customWidth="1"/>
    <col min="14595" max="14595" width="12.140625" customWidth="1"/>
    <col min="14596" max="14597" width="9.7109375" customWidth="1"/>
    <col min="14598" max="14598" width="8.85546875" customWidth="1"/>
    <col min="14599" max="14600" width="12.7109375" customWidth="1"/>
    <col min="14601" max="14601" width="13.140625" customWidth="1"/>
    <col min="14602" max="14602" width="2.140625" customWidth="1"/>
    <col min="14603" max="14603" width="0.140625" customWidth="1"/>
    <col min="14606" max="14606" width="9" customWidth="1"/>
    <col min="14607" max="14607" width="0" hidden="1" customWidth="1"/>
    <col min="14849" max="14849" width="24.5703125" customWidth="1"/>
    <col min="14850" max="14850" width="11.85546875" customWidth="1"/>
    <col min="14851" max="14851" width="12.140625" customWidth="1"/>
    <col min="14852" max="14853" width="9.7109375" customWidth="1"/>
    <col min="14854" max="14854" width="8.85546875" customWidth="1"/>
    <col min="14855" max="14856" width="12.7109375" customWidth="1"/>
    <col min="14857" max="14857" width="13.140625" customWidth="1"/>
    <col min="14858" max="14858" width="2.140625" customWidth="1"/>
    <col min="14859" max="14859" width="0.140625" customWidth="1"/>
    <col min="14862" max="14862" width="9" customWidth="1"/>
    <col min="14863" max="14863" width="0" hidden="1" customWidth="1"/>
    <col min="15105" max="15105" width="24.5703125" customWidth="1"/>
    <col min="15106" max="15106" width="11.85546875" customWidth="1"/>
    <col min="15107" max="15107" width="12.140625" customWidth="1"/>
    <col min="15108" max="15109" width="9.7109375" customWidth="1"/>
    <col min="15110" max="15110" width="8.85546875" customWidth="1"/>
    <col min="15111" max="15112" width="12.7109375" customWidth="1"/>
    <col min="15113" max="15113" width="13.140625" customWidth="1"/>
    <col min="15114" max="15114" width="2.140625" customWidth="1"/>
    <col min="15115" max="15115" width="0.140625" customWidth="1"/>
    <col min="15118" max="15118" width="9" customWidth="1"/>
    <col min="15119" max="15119" width="0" hidden="1" customWidth="1"/>
    <col min="15361" max="15361" width="24.5703125" customWidth="1"/>
    <col min="15362" max="15362" width="11.85546875" customWidth="1"/>
    <col min="15363" max="15363" width="12.140625" customWidth="1"/>
    <col min="15364" max="15365" width="9.7109375" customWidth="1"/>
    <col min="15366" max="15366" width="8.85546875" customWidth="1"/>
    <col min="15367" max="15368" width="12.7109375" customWidth="1"/>
    <col min="15369" max="15369" width="13.140625" customWidth="1"/>
    <col min="15370" max="15370" width="2.140625" customWidth="1"/>
    <col min="15371" max="15371" width="0.140625" customWidth="1"/>
    <col min="15374" max="15374" width="9" customWidth="1"/>
    <col min="15375" max="15375" width="0" hidden="1" customWidth="1"/>
    <col min="15617" max="15617" width="24.5703125" customWidth="1"/>
    <col min="15618" max="15618" width="11.85546875" customWidth="1"/>
    <col min="15619" max="15619" width="12.140625" customWidth="1"/>
    <col min="15620" max="15621" width="9.7109375" customWidth="1"/>
    <col min="15622" max="15622" width="8.85546875" customWidth="1"/>
    <col min="15623" max="15624" width="12.7109375" customWidth="1"/>
    <col min="15625" max="15625" width="13.140625" customWidth="1"/>
    <col min="15626" max="15626" width="2.140625" customWidth="1"/>
    <col min="15627" max="15627" width="0.140625" customWidth="1"/>
    <col min="15630" max="15630" width="9" customWidth="1"/>
    <col min="15631" max="15631" width="0" hidden="1" customWidth="1"/>
    <col min="15873" max="15873" width="24.5703125" customWidth="1"/>
    <col min="15874" max="15874" width="11.85546875" customWidth="1"/>
    <col min="15875" max="15875" width="12.140625" customWidth="1"/>
    <col min="15876" max="15877" width="9.7109375" customWidth="1"/>
    <col min="15878" max="15878" width="8.85546875" customWidth="1"/>
    <col min="15879" max="15880" width="12.7109375" customWidth="1"/>
    <col min="15881" max="15881" width="13.140625" customWidth="1"/>
    <col min="15882" max="15882" width="2.140625" customWidth="1"/>
    <col min="15883" max="15883" width="0.140625" customWidth="1"/>
    <col min="15886" max="15886" width="9" customWidth="1"/>
    <col min="15887" max="15887" width="0" hidden="1" customWidth="1"/>
    <col min="16129" max="16129" width="24.5703125" customWidth="1"/>
    <col min="16130" max="16130" width="11.85546875" customWidth="1"/>
    <col min="16131" max="16131" width="12.140625" customWidth="1"/>
    <col min="16132" max="16133" width="9.7109375" customWidth="1"/>
    <col min="16134" max="16134" width="8.85546875" customWidth="1"/>
    <col min="16135" max="16136" width="12.7109375" customWidth="1"/>
    <col min="16137" max="16137" width="13.140625" customWidth="1"/>
    <col min="16138" max="16138" width="2.140625" customWidth="1"/>
    <col min="16139" max="16139" width="0.140625" customWidth="1"/>
    <col min="16142" max="16142" width="9" customWidth="1"/>
    <col min="16143" max="16143" width="0" hidden="1" customWidth="1"/>
  </cols>
  <sheetData>
    <row r="1" spans="1:15" ht="21" x14ac:dyDescent="0.35">
      <c r="A1" s="16"/>
      <c r="B1" s="16"/>
      <c r="C1" s="16"/>
      <c r="D1" s="16"/>
      <c r="E1" s="16"/>
      <c r="F1" s="171" t="s">
        <v>76</v>
      </c>
      <c r="G1" s="171"/>
      <c r="H1" s="171"/>
      <c r="I1" s="171"/>
    </row>
    <row r="2" spans="1:15" ht="27" x14ac:dyDescent="0.25">
      <c r="A2" s="16"/>
      <c r="B2" s="16"/>
      <c r="C2" s="16"/>
      <c r="D2" s="16"/>
      <c r="E2" s="16"/>
      <c r="F2" s="180" t="s">
        <v>22</v>
      </c>
      <c r="G2" s="181"/>
      <c r="H2" s="181"/>
      <c r="I2" s="181"/>
    </row>
    <row r="3" spans="1:15" ht="15.75" x14ac:dyDescent="0.25">
      <c r="A3" s="18" t="s">
        <v>29</v>
      </c>
      <c r="B3" s="182" t="s">
        <v>148</v>
      </c>
      <c r="C3" s="182"/>
      <c r="D3" s="182"/>
      <c r="E3" s="182"/>
      <c r="F3" s="182"/>
      <c r="G3" s="182"/>
      <c r="H3" s="182"/>
      <c r="I3" s="182"/>
    </row>
    <row r="4" spans="1:15" s="9" customFormat="1" ht="15.75" customHeight="1" x14ac:dyDescent="0.25">
      <c r="A4" s="172" t="s">
        <v>145</v>
      </c>
      <c r="B4" s="172"/>
      <c r="C4" s="172"/>
      <c r="D4" s="172"/>
      <c r="E4" s="172"/>
      <c r="F4" s="172"/>
      <c r="G4" s="172"/>
      <c r="H4" s="172"/>
      <c r="I4" s="172"/>
    </row>
    <row r="5" spans="1:15" s="9" customFormat="1" ht="15.75" customHeight="1" x14ac:dyDescent="0.25">
      <c r="A5" s="172" t="s">
        <v>146</v>
      </c>
      <c r="B5" s="172"/>
      <c r="C5" s="172"/>
      <c r="D5" s="172"/>
      <c r="E5" s="172"/>
      <c r="F5" s="172"/>
      <c r="G5" s="172"/>
      <c r="H5" s="172"/>
      <c r="I5" s="172"/>
    </row>
    <row r="6" spans="1:15" s="9" customFormat="1" ht="15.75" customHeight="1" x14ac:dyDescent="0.25">
      <c r="A6" s="172" t="s">
        <v>146</v>
      </c>
      <c r="B6" s="172"/>
      <c r="C6" s="172"/>
      <c r="D6" s="172"/>
      <c r="E6" s="172"/>
      <c r="F6" s="172"/>
      <c r="G6" s="172"/>
      <c r="H6" s="172"/>
      <c r="I6" s="172"/>
    </row>
    <row r="7" spans="1:15" s="9" customFormat="1" ht="15.75" customHeight="1" x14ac:dyDescent="0.25">
      <c r="A7" s="172" t="s">
        <v>147</v>
      </c>
      <c r="B7" s="172"/>
      <c r="C7" s="172"/>
      <c r="D7" s="172"/>
      <c r="E7" s="172"/>
      <c r="F7" s="172"/>
      <c r="G7" s="172"/>
      <c r="H7" s="172"/>
      <c r="I7" s="172"/>
    </row>
    <row r="8" spans="1:15" s="9" customFormat="1" ht="15.75" customHeight="1" x14ac:dyDescent="0.25">
      <c r="A8" s="172"/>
      <c r="B8" s="172"/>
      <c r="C8" s="172"/>
      <c r="D8" s="172"/>
      <c r="E8" s="172"/>
      <c r="F8" s="172"/>
      <c r="G8" s="172"/>
      <c r="H8" s="172"/>
      <c r="I8" s="172"/>
    </row>
    <row r="9" spans="1:15" s="9" customFormat="1" ht="15.75" customHeight="1" x14ac:dyDescent="0.25">
      <c r="A9" s="36" t="s">
        <v>0</v>
      </c>
      <c r="B9" s="37"/>
      <c r="C9" s="37"/>
      <c r="D9" s="37"/>
      <c r="E9" s="37"/>
      <c r="F9" s="175" t="s">
        <v>30</v>
      </c>
      <c r="G9" s="176" t="s">
        <v>3</v>
      </c>
      <c r="H9" s="32" t="str">
        <f>IF(ISBLANK(H11),"",H11)</f>
        <v/>
      </c>
      <c r="I9" s="33" t="s">
        <v>26</v>
      </c>
    </row>
    <row r="10" spans="1:15" s="9" customFormat="1" ht="15.75" x14ac:dyDescent="0.25">
      <c r="A10" s="174" t="s">
        <v>2</v>
      </c>
      <c r="B10" s="174"/>
      <c r="C10" s="174"/>
      <c r="D10" s="174"/>
      <c r="E10" s="11"/>
      <c r="F10" s="175" t="s">
        <v>3</v>
      </c>
      <c r="G10" s="176" t="s">
        <v>3</v>
      </c>
      <c r="H10" s="173"/>
      <c r="I10" s="173"/>
    </row>
    <row r="11" spans="1:15" s="9" customFormat="1" ht="15.75" x14ac:dyDescent="0.25">
      <c r="A11" s="174" t="s">
        <v>4</v>
      </c>
      <c r="B11" s="174"/>
      <c r="C11" s="174"/>
      <c r="D11" s="174"/>
      <c r="E11" s="11"/>
      <c r="F11" s="175" t="s">
        <v>15</v>
      </c>
      <c r="G11" s="176" t="s">
        <v>5</v>
      </c>
      <c r="H11" s="80"/>
      <c r="I11" s="85"/>
    </row>
    <row r="12" spans="1:15" s="9" customFormat="1" ht="15.75" customHeight="1" x14ac:dyDescent="0.25">
      <c r="A12" s="174" t="s">
        <v>6</v>
      </c>
      <c r="B12" s="174"/>
      <c r="C12" s="174"/>
      <c r="D12" s="174"/>
      <c r="E12" s="11"/>
      <c r="F12" s="12"/>
      <c r="G12" s="12"/>
      <c r="H12" s="12"/>
      <c r="I12" s="12"/>
    </row>
    <row r="13" spans="1:15" ht="12" customHeight="1" thickBot="1" x14ac:dyDescent="0.3">
      <c r="B13" s="22"/>
      <c r="C13" s="22"/>
      <c r="D13" s="22"/>
      <c r="F13" s="23"/>
      <c r="G13" s="23"/>
      <c r="H13" s="23"/>
      <c r="I13" s="23"/>
    </row>
    <row r="14" spans="1:15" ht="25.5" customHeight="1" thickBot="1" x14ac:dyDescent="0.3">
      <c r="A14" s="177" t="s">
        <v>7</v>
      </c>
      <c r="B14" s="178"/>
      <c r="C14" s="178"/>
      <c r="D14" s="179"/>
      <c r="E14" s="185" t="s">
        <v>52</v>
      </c>
      <c r="F14" s="186"/>
      <c r="G14" s="186"/>
      <c r="H14" s="183">
        <v>2023</v>
      </c>
      <c r="I14" s="184"/>
      <c r="J14" s="9"/>
    </row>
    <row r="15" spans="1:15" ht="15.75" thickBot="1" x14ac:dyDescent="0.3">
      <c r="A15" s="1"/>
      <c r="B15" s="1"/>
      <c r="C15" s="1"/>
      <c r="D15" s="1"/>
      <c r="E15" s="1"/>
      <c r="F15" s="1"/>
      <c r="G15" s="1"/>
      <c r="H15" s="1"/>
      <c r="I15" s="1"/>
    </row>
    <row r="16" spans="1:15" ht="61.5" customHeight="1" thickBot="1" x14ac:dyDescent="0.3">
      <c r="A16" s="2" t="s">
        <v>21</v>
      </c>
      <c r="B16" s="3" t="s">
        <v>8</v>
      </c>
      <c r="C16" s="4" t="s">
        <v>17</v>
      </c>
      <c r="D16" s="3" t="s">
        <v>16</v>
      </c>
      <c r="E16" s="3" t="s">
        <v>18</v>
      </c>
      <c r="F16" s="5" t="s">
        <v>9</v>
      </c>
      <c r="G16" s="3" t="s">
        <v>10</v>
      </c>
      <c r="H16" s="3" t="s">
        <v>19</v>
      </c>
      <c r="I16" s="6" t="s">
        <v>11</v>
      </c>
      <c r="J16" s="170"/>
      <c r="K16" s="170"/>
      <c r="L16" s="170"/>
      <c r="M16" s="170"/>
      <c r="N16" s="170"/>
      <c r="O16" s="170"/>
    </row>
    <row r="17" spans="1:15" ht="17.25" customHeight="1" x14ac:dyDescent="0.25">
      <c r="A17" s="40" t="s">
        <v>12</v>
      </c>
      <c r="B17" s="41">
        <f>$B$27*0.17</f>
        <v>0</v>
      </c>
      <c r="C17" s="42" t="s">
        <v>13</v>
      </c>
      <c r="D17" s="7"/>
      <c r="E17" s="43">
        <f>+D17</f>
        <v>0</v>
      </c>
      <c r="F17" s="44" t="str">
        <f t="shared" ref="F17:F26" si="0">IF(E17&gt;=1,"YES","")</f>
        <v/>
      </c>
      <c r="G17" s="45">
        <f>$B17*E17</f>
        <v>0</v>
      </c>
      <c r="H17" s="45">
        <f>$B17*D17</f>
        <v>0</v>
      </c>
      <c r="I17" s="46">
        <f t="shared" ref="I17:I27" si="1">B17-G17</f>
        <v>0</v>
      </c>
      <c r="J17" s="166"/>
      <c r="K17" s="166"/>
      <c r="L17" s="166"/>
      <c r="M17" s="166"/>
      <c r="N17" s="166"/>
      <c r="O17" s="166"/>
    </row>
    <row r="18" spans="1:15" ht="17.25" customHeight="1" x14ac:dyDescent="0.25">
      <c r="A18" s="54" t="s">
        <v>41</v>
      </c>
      <c r="B18" s="41">
        <f>$B$27*0.15</f>
        <v>0</v>
      </c>
      <c r="C18" s="42" t="s">
        <v>13</v>
      </c>
      <c r="D18" s="7"/>
      <c r="E18" s="43">
        <f>+D18</f>
        <v>0</v>
      </c>
      <c r="F18" s="44" t="str">
        <f t="shared" si="0"/>
        <v/>
      </c>
      <c r="G18" s="45">
        <f t="shared" ref="G18:G26" si="2">$B18*E18</f>
        <v>0</v>
      </c>
      <c r="H18" s="45">
        <f t="shared" ref="H18:H26" si="3">$B18*D18</f>
        <v>0</v>
      </c>
      <c r="I18" s="46">
        <f t="shared" si="1"/>
        <v>0</v>
      </c>
      <c r="J18" s="166"/>
      <c r="K18" s="166"/>
      <c r="L18" s="166"/>
      <c r="M18" s="166"/>
      <c r="N18" s="166"/>
      <c r="O18" s="166"/>
    </row>
    <row r="19" spans="1:15" ht="17.25" customHeight="1" x14ac:dyDescent="0.25">
      <c r="A19" s="47" t="s">
        <v>33</v>
      </c>
      <c r="B19" s="41">
        <f>$B$27*0.4</f>
        <v>0</v>
      </c>
      <c r="C19" s="42" t="s">
        <v>13</v>
      </c>
      <c r="D19" s="7"/>
      <c r="E19" s="43">
        <f t="shared" ref="E19:E26" si="4">+D19</f>
        <v>0</v>
      </c>
      <c r="F19" s="44" t="str">
        <f t="shared" si="0"/>
        <v/>
      </c>
      <c r="G19" s="45">
        <f t="shared" si="2"/>
        <v>0</v>
      </c>
      <c r="H19" s="45">
        <f t="shared" si="3"/>
        <v>0</v>
      </c>
      <c r="I19" s="46">
        <f t="shared" si="1"/>
        <v>0</v>
      </c>
      <c r="J19" s="166"/>
      <c r="K19" s="166"/>
      <c r="L19" s="166"/>
      <c r="M19" s="166"/>
      <c r="N19" s="166"/>
      <c r="O19" s="166"/>
    </row>
    <row r="20" spans="1:15" ht="17.25" customHeight="1" x14ac:dyDescent="0.25">
      <c r="A20" s="47" t="s">
        <v>34</v>
      </c>
      <c r="B20" s="41">
        <f>$B$27*0.04</f>
        <v>0</v>
      </c>
      <c r="C20" s="42" t="s">
        <v>13</v>
      </c>
      <c r="D20" s="7"/>
      <c r="E20" s="43">
        <f t="shared" si="4"/>
        <v>0</v>
      </c>
      <c r="F20" s="44" t="str">
        <f t="shared" si="0"/>
        <v/>
      </c>
      <c r="G20" s="45">
        <f t="shared" si="2"/>
        <v>0</v>
      </c>
      <c r="H20" s="45">
        <f t="shared" si="3"/>
        <v>0</v>
      </c>
      <c r="I20" s="46">
        <f t="shared" si="1"/>
        <v>0</v>
      </c>
      <c r="J20" s="166"/>
      <c r="K20" s="166"/>
      <c r="L20" s="166"/>
      <c r="M20" s="166"/>
      <c r="N20" s="166"/>
      <c r="O20" s="166"/>
    </row>
    <row r="21" spans="1:15" ht="17.25" customHeight="1" x14ac:dyDescent="0.25">
      <c r="A21" s="47" t="s">
        <v>35</v>
      </c>
      <c r="B21" s="41">
        <f t="shared" ref="B21:B26" si="5">$B$27*0.04</f>
        <v>0</v>
      </c>
      <c r="C21" s="42" t="s">
        <v>13</v>
      </c>
      <c r="D21" s="7"/>
      <c r="E21" s="43">
        <f t="shared" si="4"/>
        <v>0</v>
      </c>
      <c r="F21" s="44" t="str">
        <f t="shared" si="0"/>
        <v/>
      </c>
      <c r="G21" s="45">
        <f t="shared" si="2"/>
        <v>0</v>
      </c>
      <c r="H21" s="45">
        <f t="shared" si="3"/>
        <v>0</v>
      </c>
      <c r="I21" s="46">
        <f t="shared" si="1"/>
        <v>0</v>
      </c>
      <c r="J21" s="166"/>
      <c r="K21" s="166"/>
      <c r="L21" s="166"/>
      <c r="M21" s="166"/>
      <c r="N21" s="166"/>
      <c r="O21" s="166"/>
    </row>
    <row r="22" spans="1:15" ht="17.25" customHeight="1" x14ac:dyDescent="0.25">
      <c r="A22" s="47" t="s">
        <v>36</v>
      </c>
      <c r="B22" s="41">
        <f t="shared" si="5"/>
        <v>0</v>
      </c>
      <c r="C22" s="42" t="s">
        <v>13</v>
      </c>
      <c r="D22" s="7"/>
      <c r="E22" s="43">
        <f t="shared" si="4"/>
        <v>0</v>
      </c>
      <c r="F22" s="44" t="str">
        <f t="shared" si="0"/>
        <v/>
      </c>
      <c r="G22" s="45">
        <f t="shared" si="2"/>
        <v>0</v>
      </c>
      <c r="H22" s="45">
        <f t="shared" si="3"/>
        <v>0</v>
      </c>
      <c r="I22" s="46">
        <f t="shared" si="1"/>
        <v>0</v>
      </c>
      <c r="J22" s="166"/>
      <c r="K22" s="166"/>
      <c r="L22" s="166"/>
      <c r="M22" s="166"/>
      <c r="N22" s="166"/>
      <c r="O22" s="166"/>
    </row>
    <row r="23" spans="1:15" ht="17.25" customHeight="1" x14ac:dyDescent="0.25">
      <c r="A23" s="47" t="s">
        <v>37</v>
      </c>
      <c r="B23" s="41">
        <f t="shared" si="5"/>
        <v>0</v>
      </c>
      <c r="C23" s="42" t="s">
        <v>13</v>
      </c>
      <c r="D23" s="7"/>
      <c r="E23" s="43">
        <f t="shared" si="4"/>
        <v>0</v>
      </c>
      <c r="F23" s="44" t="str">
        <f t="shared" si="0"/>
        <v/>
      </c>
      <c r="G23" s="45">
        <f t="shared" si="2"/>
        <v>0</v>
      </c>
      <c r="H23" s="45">
        <f t="shared" si="3"/>
        <v>0</v>
      </c>
      <c r="I23" s="46">
        <f t="shared" si="1"/>
        <v>0</v>
      </c>
      <c r="J23" s="166"/>
      <c r="K23" s="166"/>
      <c r="L23" s="166"/>
      <c r="M23" s="166"/>
      <c r="N23" s="166"/>
      <c r="O23" s="166"/>
    </row>
    <row r="24" spans="1:15" ht="17.25" customHeight="1" x14ac:dyDescent="0.25">
      <c r="A24" s="47" t="s">
        <v>38</v>
      </c>
      <c r="B24" s="41">
        <f t="shared" si="5"/>
        <v>0</v>
      </c>
      <c r="C24" s="42" t="s">
        <v>13</v>
      </c>
      <c r="D24" s="7"/>
      <c r="E24" s="43">
        <f t="shared" si="4"/>
        <v>0</v>
      </c>
      <c r="F24" s="44" t="str">
        <f t="shared" si="0"/>
        <v/>
      </c>
      <c r="G24" s="45">
        <f t="shared" si="2"/>
        <v>0</v>
      </c>
      <c r="H24" s="45">
        <f t="shared" si="3"/>
        <v>0</v>
      </c>
      <c r="I24" s="46">
        <f t="shared" si="1"/>
        <v>0</v>
      </c>
      <c r="J24" s="166"/>
      <c r="K24" s="166"/>
      <c r="L24" s="166"/>
      <c r="M24" s="166"/>
      <c r="N24" s="166"/>
      <c r="O24" s="166"/>
    </row>
    <row r="25" spans="1:15" ht="17.25" customHeight="1" x14ac:dyDescent="0.25">
      <c r="A25" s="47" t="s">
        <v>39</v>
      </c>
      <c r="B25" s="41">
        <f t="shared" si="5"/>
        <v>0</v>
      </c>
      <c r="C25" s="42" t="s">
        <v>13</v>
      </c>
      <c r="D25" s="7"/>
      <c r="E25" s="43">
        <f t="shared" si="4"/>
        <v>0</v>
      </c>
      <c r="F25" s="44" t="str">
        <f t="shared" si="0"/>
        <v/>
      </c>
      <c r="G25" s="45">
        <f t="shared" si="2"/>
        <v>0</v>
      </c>
      <c r="H25" s="45">
        <f t="shared" si="3"/>
        <v>0</v>
      </c>
      <c r="I25" s="46">
        <f t="shared" si="1"/>
        <v>0</v>
      </c>
      <c r="J25" s="166"/>
      <c r="K25" s="166"/>
      <c r="L25" s="166"/>
      <c r="M25" s="166"/>
      <c r="N25" s="166"/>
      <c r="O25" s="166"/>
    </row>
    <row r="26" spans="1:15" ht="17.25" customHeight="1" x14ac:dyDescent="0.25">
      <c r="A26" s="47" t="s">
        <v>40</v>
      </c>
      <c r="B26" s="41">
        <f t="shared" si="5"/>
        <v>0</v>
      </c>
      <c r="C26" s="42" t="s">
        <v>13</v>
      </c>
      <c r="D26" s="7"/>
      <c r="E26" s="43">
        <f t="shared" si="4"/>
        <v>0</v>
      </c>
      <c r="F26" s="44" t="str">
        <f t="shared" si="0"/>
        <v/>
      </c>
      <c r="G26" s="45">
        <f t="shared" si="2"/>
        <v>0</v>
      </c>
      <c r="H26" s="45">
        <f t="shared" si="3"/>
        <v>0</v>
      </c>
      <c r="I26" s="46">
        <f t="shared" si="1"/>
        <v>0</v>
      </c>
      <c r="J26" s="166"/>
      <c r="K26" s="166"/>
      <c r="L26" s="166"/>
      <c r="M26" s="166"/>
      <c r="N26" s="166"/>
      <c r="O26" s="166"/>
    </row>
    <row r="27" spans="1:15" ht="15.75" thickBot="1" x14ac:dyDescent="0.3">
      <c r="A27" s="48" t="s">
        <v>14</v>
      </c>
      <c r="B27" s="49"/>
      <c r="C27" s="50"/>
      <c r="D27" s="50"/>
      <c r="E27" s="50"/>
      <c r="F27" s="51"/>
      <c r="G27" s="52">
        <f>SUM(G17:G26)</f>
        <v>0</v>
      </c>
      <c r="H27" s="52">
        <f>SUM(H17:H26)</f>
        <v>0</v>
      </c>
      <c r="I27" s="53">
        <f t="shared" si="1"/>
        <v>0</v>
      </c>
      <c r="J27" s="8"/>
      <c r="K27" s="8"/>
      <c r="L27" s="8"/>
      <c r="M27" s="8"/>
      <c r="N27" s="8"/>
      <c r="O27" s="8"/>
    </row>
    <row r="28" spans="1:15" x14ac:dyDescent="0.25">
      <c r="A28" s="16"/>
      <c r="B28" s="16"/>
      <c r="C28" s="16"/>
      <c r="D28" s="16"/>
      <c r="E28" s="16"/>
      <c r="F28" s="16"/>
      <c r="G28" s="16"/>
      <c r="H28" s="16"/>
      <c r="I28" s="16"/>
    </row>
    <row r="29" spans="1:15" ht="15.6" customHeight="1" x14ac:dyDescent="0.25">
      <c r="A29" s="16"/>
      <c r="B29" s="16"/>
      <c r="C29" s="16"/>
      <c r="D29" s="16"/>
      <c r="E29" s="167" t="s">
        <v>20</v>
      </c>
      <c r="F29" s="167"/>
      <c r="G29" s="167"/>
      <c r="H29" s="168">
        <f>H27</f>
        <v>0</v>
      </c>
      <c r="I29" s="168"/>
    </row>
    <row r="30" spans="1:15" x14ac:dyDescent="0.25">
      <c r="A30" s="16"/>
      <c r="B30" s="25"/>
      <c r="C30" s="25"/>
      <c r="D30" s="25"/>
      <c r="E30" s="16"/>
      <c r="F30" s="16"/>
      <c r="G30" s="16"/>
      <c r="H30" s="16"/>
      <c r="I30" s="16"/>
    </row>
    <row r="31" spans="1:15" x14ac:dyDescent="0.25">
      <c r="A31" s="16"/>
      <c r="B31" s="16"/>
      <c r="C31" s="16"/>
      <c r="D31" s="16"/>
      <c r="E31" s="16"/>
      <c r="F31" s="16"/>
      <c r="G31" s="16"/>
      <c r="H31" s="16"/>
      <c r="I31" s="16"/>
    </row>
    <row r="32" spans="1:15" x14ac:dyDescent="0.25">
      <c r="A32" s="16" t="s">
        <v>23</v>
      </c>
      <c r="B32" s="16"/>
      <c r="D32" s="16"/>
      <c r="E32" s="16"/>
      <c r="F32" s="16"/>
      <c r="G32" s="16"/>
      <c r="H32" s="16"/>
      <c r="I32" s="16"/>
    </row>
    <row r="33" spans="1:9" ht="16.5" customHeight="1" x14ac:dyDescent="0.25">
      <c r="A33" s="169"/>
      <c r="B33" s="169"/>
      <c r="C33" s="169"/>
      <c r="D33" s="169"/>
      <c r="E33" s="169"/>
      <c r="F33" s="169"/>
      <c r="G33" s="169"/>
      <c r="H33" s="16"/>
      <c r="I33" s="16"/>
    </row>
    <row r="34" spans="1:9" ht="57.75" customHeight="1" x14ac:dyDescent="0.25">
      <c r="A34" s="165"/>
      <c r="B34" s="165"/>
      <c r="C34" s="165"/>
      <c r="D34" s="165"/>
      <c r="E34" s="165"/>
      <c r="F34" s="165"/>
      <c r="G34" s="165"/>
      <c r="H34" s="16"/>
      <c r="I34" s="16"/>
    </row>
    <row r="35" spans="1:9" x14ac:dyDescent="0.25">
      <c r="A35" s="13" t="s">
        <v>143</v>
      </c>
      <c r="B35" s="16"/>
      <c r="C35" s="16"/>
      <c r="D35" s="16"/>
      <c r="E35" s="16"/>
      <c r="F35" s="16"/>
      <c r="G35" s="16"/>
      <c r="H35" s="16"/>
      <c r="I35" s="16"/>
    </row>
    <row r="36" spans="1:9" x14ac:dyDescent="0.25">
      <c r="A36" s="27" t="s">
        <v>144</v>
      </c>
      <c r="B36" s="16"/>
      <c r="C36" s="16"/>
      <c r="D36" s="16"/>
      <c r="E36" s="16"/>
      <c r="F36" s="16"/>
      <c r="G36" s="16"/>
      <c r="H36" s="16"/>
      <c r="I36" s="16"/>
    </row>
  </sheetData>
  <sheetProtection algorithmName="SHA-512" hashValue="/M/v4+V+CzhfOftwwSf5xOxkrl4i2uUCLySF4b1bxILLrM3ziQUKmOILO3JYVYJQeNXSv29Dmu0wgaqjtx1XAQ==" saltValue="dokpmPIki89dxK1OB8vC+g==" spinCount="100000" sheet="1" selectLockedCells="1"/>
  <mergeCells count="44">
    <mergeCell ref="A14:D14"/>
    <mergeCell ref="F2:I2"/>
    <mergeCell ref="B3:I3"/>
    <mergeCell ref="A11:D11"/>
    <mergeCell ref="F11:G11"/>
    <mergeCell ref="A12:D12"/>
    <mergeCell ref="H14:I14"/>
    <mergeCell ref="E14:G14"/>
    <mergeCell ref="F1:I1"/>
    <mergeCell ref="A8:I8"/>
    <mergeCell ref="H10:I10"/>
    <mergeCell ref="A10:D10"/>
    <mergeCell ref="F10:G10"/>
    <mergeCell ref="F9:G9"/>
    <mergeCell ref="A4:I4"/>
    <mergeCell ref="A5:I5"/>
    <mergeCell ref="A6:I6"/>
    <mergeCell ref="A7:I7"/>
    <mergeCell ref="J19:L19"/>
    <mergeCell ref="M19:O19"/>
    <mergeCell ref="J16:L16"/>
    <mergeCell ref="M16:O16"/>
    <mergeCell ref="J17:L17"/>
    <mergeCell ref="M17:O17"/>
    <mergeCell ref="J18:L18"/>
    <mergeCell ref="M18:O18"/>
    <mergeCell ref="J20:L20"/>
    <mergeCell ref="M20:O20"/>
    <mergeCell ref="J21:L21"/>
    <mergeCell ref="M21:O21"/>
    <mergeCell ref="J22:L22"/>
    <mergeCell ref="M22:O22"/>
    <mergeCell ref="A34:G34"/>
    <mergeCell ref="J23:L23"/>
    <mergeCell ref="M23:O23"/>
    <mergeCell ref="J24:L24"/>
    <mergeCell ref="M24:O24"/>
    <mergeCell ref="J25:L25"/>
    <mergeCell ref="M25:O25"/>
    <mergeCell ref="J26:L26"/>
    <mergeCell ref="M26:O26"/>
    <mergeCell ref="E29:G29"/>
    <mergeCell ref="H29:I29"/>
    <mergeCell ref="A33:G33"/>
  </mergeCells>
  <conditionalFormatting sqref="E17:E26">
    <cfRule type="cellIs" dxfId="23" priority="5" stopIfTrue="1" operator="equal">
      <formula>1</formula>
    </cfRule>
    <cfRule type="cellIs" dxfId="22" priority="6" stopIfTrue="1" operator="lessThan">
      <formula>1</formula>
    </cfRule>
    <cfRule type="cellIs" dxfId="21" priority="7" stopIfTrue="1" operator="greaterThan">
      <formula>1</formula>
    </cfRule>
  </conditionalFormatting>
  <conditionalFormatting sqref="E19">
    <cfRule type="cellIs" dxfId="20" priority="4" operator="greaterThan">
      <formula>0.25</formula>
    </cfRule>
  </conditionalFormatting>
  <conditionalFormatting sqref="E25">
    <cfRule type="cellIs" dxfId="19" priority="2" operator="greaterThan">
      <formula>0.25</formula>
    </cfRule>
  </conditionalFormatting>
  <conditionalFormatting sqref="I17:I26">
    <cfRule type="cellIs" dxfId="18" priority="1" operator="lessThan">
      <formula>0</formula>
    </cfRule>
  </conditionalFormatting>
  <pageMargins left="0.7" right="0.7" top="0.75" bottom="0.75" header="0.3" footer="0.3"/>
  <pageSetup scale="74" orientation="portrait" horizontalDpi="4294967295" verticalDpi="4294967295" r:id="rId1"/>
  <colBreaks count="1" manualBreakCount="1">
    <brk id="11" max="1048575" man="1"/>
  </colBreaks>
  <ignoredErrors>
    <ignoredError sqref="H9" unlocked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90000"/>
    <pageSetUpPr fitToPage="1"/>
  </sheetPr>
  <dimension ref="A1:O36"/>
  <sheetViews>
    <sheetView zoomScale="85" zoomScaleNormal="85" zoomScaleSheetLayoutView="80" workbookViewId="0">
      <selection activeCell="H10" sqref="H10:I10"/>
    </sheetView>
  </sheetViews>
  <sheetFormatPr defaultColWidth="9.140625" defaultRowHeight="15" x14ac:dyDescent="0.25"/>
  <cols>
    <col min="1" max="1" width="24.5703125" customWidth="1"/>
    <col min="2" max="2" width="13.28515625" customWidth="1"/>
    <col min="3" max="3" width="14.140625" customWidth="1"/>
    <col min="4" max="4" width="11.5703125" customWidth="1"/>
    <col min="5" max="5" width="11.140625" customWidth="1"/>
    <col min="6" max="6" width="8.140625" customWidth="1"/>
    <col min="7" max="8" width="12.7109375" customWidth="1"/>
    <col min="9" max="9" width="13.140625" customWidth="1"/>
    <col min="10" max="10" width="2.140625" customWidth="1"/>
    <col min="11" max="11" width="0.140625" customWidth="1"/>
    <col min="14" max="14" width="9" customWidth="1"/>
    <col min="15" max="15" width="9.140625" hidden="1" customWidth="1"/>
    <col min="257" max="257" width="24.5703125" customWidth="1"/>
    <col min="258" max="258" width="11.85546875" customWidth="1"/>
    <col min="259" max="259" width="12.140625" customWidth="1"/>
    <col min="260" max="261" width="9.7109375" customWidth="1"/>
    <col min="262" max="262" width="8.85546875" customWidth="1"/>
    <col min="263" max="264" width="12.7109375" customWidth="1"/>
    <col min="265" max="265" width="13.140625" customWidth="1"/>
    <col min="266" max="266" width="2.140625" customWidth="1"/>
    <col min="267" max="267" width="0.140625" customWidth="1"/>
    <col min="270" max="270" width="9" customWidth="1"/>
    <col min="271" max="271" width="0" hidden="1" customWidth="1"/>
    <col min="513" max="513" width="24.5703125" customWidth="1"/>
    <col min="514" max="514" width="11.85546875" customWidth="1"/>
    <col min="515" max="515" width="12.140625" customWidth="1"/>
    <col min="516" max="517" width="9.7109375" customWidth="1"/>
    <col min="518" max="518" width="8.85546875" customWidth="1"/>
    <col min="519" max="520" width="12.7109375" customWidth="1"/>
    <col min="521" max="521" width="13.140625" customWidth="1"/>
    <col min="522" max="522" width="2.140625" customWidth="1"/>
    <col min="523" max="523" width="0.140625" customWidth="1"/>
    <col min="526" max="526" width="9" customWidth="1"/>
    <col min="527" max="527" width="0" hidden="1" customWidth="1"/>
    <col min="769" max="769" width="24.5703125" customWidth="1"/>
    <col min="770" max="770" width="11.85546875" customWidth="1"/>
    <col min="771" max="771" width="12.140625" customWidth="1"/>
    <col min="772" max="773" width="9.7109375" customWidth="1"/>
    <col min="774" max="774" width="8.85546875" customWidth="1"/>
    <col min="775" max="776" width="12.7109375" customWidth="1"/>
    <col min="777" max="777" width="13.140625" customWidth="1"/>
    <col min="778" max="778" width="2.140625" customWidth="1"/>
    <col min="779" max="779" width="0.140625" customWidth="1"/>
    <col min="782" max="782" width="9" customWidth="1"/>
    <col min="783" max="783" width="0" hidden="1" customWidth="1"/>
    <col min="1025" max="1025" width="24.5703125" customWidth="1"/>
    <col min="1026" max="1026" width="11.85546875" customWidth="1"/>
    <col min="1027" max="1027" width="12.140625" customWidth="1"/>
    <col min="1028" max="1029" width="9.7109375" customWidth="1"/>
    <col min="1030" max="1030" width="8.85546875" customWidth="1"/>
    <col min="1031" max="1032" width="12.7109375" customWidth="1"/>
    <col min="1033" max="1033" width="13.140625" customWidth="1"/>
    <col min="1034" max="1034" width="2.140625" customWidth="1"/>
    <col min="1035" max="1035" width="0.140625" customWidth="1"/>
    <col min="1038" max="1038" width="9" customWidth="1"/>
    <col min="1039" max="1039" width="0" hidden="1" customWidth="1"/>
    <col min="1281" max="1281" width="24.5703125" customWidth="1"/>
    <col min="1282" max="1282" width="11.85546875" customWidth="1"/>
    <col min="1283" max="1283" width="12.140625" customWidth="1"/>
    <col min="1284" max="1285" width="9.7109375" customWidth="1"/>
    <col min="1286" max="1286" width="8.85546875" customWidth="1"/>
    <col min="1287" max="1288" width="12.7109375" customWidth="1"/>
    <col min="1289" max="1289" width="13.140625" customWidth="1"/>
    <col min="1290" max="1290" width="2.140625" customWidth="1"/>
    <col min="1291" max="1291" width="0.140625" customWidth="1"/>
    <col min="1294" max="1294" width="9" customWidth="1"/>
    <col min="1295" max="1295" width="0" hidden="1" customWidth="1"/>
    <col min="1537" max="1537" width="24.5703125" customWidth="1"/>
    <col min="1538" max="1538" width="11.85546875" customWidth="1"/>
    <col min="1539" max="1539" width="12.140625" customWidth="1"/>
    <col min="1540" max="1541" width="9.7109375" customWidth="1"/>
    <col min="1542" max="1542" width="8.85546875" customWidth="1"/>
    <col min="1543" max="1544" width="12.7109375" customWidth="1"/>
    <col min="1545" max="1545" width="13.140625" customWidth="1"/>
    <col min="1546" max="1546" width="2.140625" customWidth="1"/>
    <col min="1547" max="1547" width="0.140625" customWidth="1"/>
    <col min="1550" max="1550" width="9" customWidth="1"/>
    <col min="1551" max="1551" width="0" hidden="1" customWidth="1"/>
    <col min="1793" max="1793" width="24.5703125" customWidth="1"/>
    <col min="1794" max="1794" width="11.85546875" customWidth="1"/>
    <col min="1795" max="1795" width="12.140625" customWidth="1"/>
    <col min="1796" max="1797" width="9.7109375" customWidth="1"/>
    <col min="1798" max="1798" width="8.85546875" customWidth="1"/>
    <col min="1799" max="1800" width="12.7109375" customWidth="1"/>
    <col min="1801" max="1801" width="13.140625" customWidth="1"/>
    <col min="1802" max="1802" width="2.140625" customWidth="1"/>
    <col min="1803" max="1803" width="0.140625" customWidth="1"/>
    <col min="1806" max="1806" width="9" customWidth="1"/>
    <col min="1807" max="1807" width="0" hidden="1" customWidth="1"/>
    <col min="2049" max="2049" width="24.5703125" customWidth="1"/>
    <col min="2050" max="2050" width="11.85546875" customWidth="1"/>
    <col min="2051" max="2051" width="12.140625" customWidth="1"/>
    <col min="2052" max="2053" width="9.7109375" customWidth="1"/>
    <col min="2054" max="2054" width="8.85546875" customWidth="1"/>
    <col min="2055" max="2056" width="12.7109375" customWidth="1"/>
    <col min="2057" max="2057" width="13.140625" customWidth="1"/>
    <col min="2058" max="2058" width="2.140625" customWidth="1"/>
    <col min="2059" max="2059" width="0.140625" customWidth="1"/>
    <col min="2062" max="2062" width="9" customWidth="1"/>
    <col min="2063" max="2063" width="0" hidden="1" customWidth="1"/>
    <col min="2305" max="2305" width="24.5703125" customWidth="1"/>
    <col min="2306" max="2306" width="11.85546875" customWidth="1"/>
    <col min="2307" max="2307" width="12.140625" customWidth="1"/>
    <col min="2308" max="2309" width="9.7109375" customWidth="1"/>
    <col min="2310" max="2310" width="8.85546875" customWidth="1"/>
    <col min="2311" max="2312" width="12.7109375" customWidth="1"/>
    <col min="2313" max="2313" width="13.140625" customWidth="1"/>
    <col min="2314" max="2314" width="2.140625" customWidth="1"/>
    <col min="2315" max="2315" width="0.140625" customWidth="1"/>
    <col min="2318" max="2318" width="9" customWidth="1"/>
    <col min="2319" max="2319" width="0" hidden="1" customWidth="1"/>
    <col min="2561" max="2561" width="24.5703125" customWidth="1"/>
    <col min="2562" max="2562" width="11.85546875" customWidth="1"/>
    <col min="2563" max="2563" width="12.140625" customWidth="1"/>
    <col min="2564" max="2565" width="9.7109375" customWidth="1"/>
    <col min="2566" max="2566" width="8.85546875" customWidth="1"/>
    <col min="2567" max="2568" width="12.7109375" customWidth="1"/>
    <col min="2569" max="2569" width="13.140625" customWidth="1"/>
    <col min="2570" max="2570" width="2.140625" customWidth="1"/>
    <col min="2571" max="2571" width="0.140625" customWidth="1"/>
    <col min="2574" max="2574" width="9" customWidth="1"/>
    <col min="2575" max="2575" width="0" hidden="1" customWidth="1"/>
    <col min="2817" max="2817" width="24.5703125" customWidth="1"/>
    <col min="2818" max="2818" width="11.85546875" customWidth="1"/>
    <col min="2819" max="2819" width="12.140625" customWidth="1"/>
    <col min="2820" max="2821" width="9.7109375" customWidth="1"/>
    <col min="2822" max="2822" width="8.85546875" customWidth="1"/>
    <col min="2823" max="2824" width="12.7109375" customWidth="1"/>
    <col min="2825" max="2825" width="13.140625" customWidth="1"/>
    <col min="2826" max="2826" width="2.140625" customWidth="1"/>
    <col min="2827" max="2827" width="0.140625" customWidth="1"/>
    <col min="2830" max="2830" width="9" customWidth="1"/>
    <col min="2831" max="2831" width="0" hidden="1" customWidth="1"/>
    <col min="3073" max="3073" width="24.5703125" customWidth="1"/>
    <col min="3074" max="3074" width="11.85546875" customWidth="1"/>
    <col min="3075" max="3075" width="12.140625" customWidth="1"/>
    <col min="3076" max="3077" width="9.7109375" customWidth="1"/>
    <col min="3078" max="3078" width="8.85546875" customWidth="1"/>
    <col min="3079" max="3080" width="12.7109375" customWidth="1"/>
    <col min="3081" max="3081" width="13.140625" customWidth="1"/>
    <col min="3082" max="3082" width="2.140625" customWidth="1"/>
    <col min="3083" max="3083" width="0.140625" customWidth="1"/>
    <col min="3086" max="3086" width="9" customWidth="1"/>
    <col min="3087" max="3087" width="0" hidden="1" customWidth="1"/>
    <col min="3329" max="3329" width="24.5703125" customWidth="1"/>
    <col min="3330" max="3330" width="11.85546875" customWidth="1"/>
    <col min="3331" max="3331" width="12.140625" customWidth="1"/>
    <col min="3332" max="3333" width="9.7109375" customWidth="1"/>
    <col min="3334" max="3334" width="8.85546875" customWidth="1"/>
    <col min="3335" max="3336" width="12.7109375" customWidth="1"/>
    <col min="3337" max="3337" width="13.140625" customWidth="1"/>
    <col min="3338" max="3338" width="2.140625" customWidth="1"/>
    <col min="3339" max="3339" width="0.140625" customWidth="1"/>
    <col min="3342" max="3342" width="9" customWidth="1"/>
    <col min="3343" max="3343" width="0" hidden="1" customWidth="1"/>
    <col min="3585" max="3585" width="24.5703125" customWidth="1"/>
    <col min="3586" max="3586" width="11.85546875" customWidth="1"/>
    <col min="3587" max="3587" width="12.140625" customWidth="1"/>
    <col min="3588" max="3589" width="9.7109375" customWidth="1"/>
    <col min="3590" max="3590" width="8.85546875" customWidth="1"/>
    <col min="3591" max="3592" width="12.7109375" customWidth="1"/>
    <col min="3593" max="3593" width="13.140625" customWidth="1"/>
    <col min="3594" max="3594" width="2.140625" customWidth="1"/>
    <col min="3595" max="3595" width="0.140625" customWidth="1"/>
    <col min="3598" max="3598" width="9" customWidth="1"/>
    <col min="3599" max="3599" width="0" hidden="1" customWidth="1"/>
    <col min="3841" max="3841" width="24.5703125" customWidth="1"/>
    <col min="3842" max="3842" width="11.85546875" customWidth="1"/>
    <col min="3843" max="3843" width="12.140625" customWidth="1"/>
    <col min="3844" max="3845" width="9.7109375" customWidth="1"/>
    <col min="3846" max="3846" width="8.85546875" customWidth="1"/>
    <col min="3847" max="3848" width="12.7109375" customWidth="1"/>
    <col min="3849" max="3849" width="13.140625" customWidth="1"/>
    <col min="3850" max="3850" width="2.140625" customWidth="1"/>
    <col min="3851" max="3851" width="0.140625" customWidth="1"/>
    <col min="3854" max="3854" width="9" customWidth="1"/>
    <col min="3855" max="3855" width="0" hidden="1" customWidth="1"/>
    <col min="4097" max="4097" width="24.5703125" customWidth="1"/>
    <col min="4098" max="4098" width="11.85546875" customWidth="1"/>
    <col min="4099" max="4099" width="12.140625" customWidth="1"/>
    <col min="4100" max="4101" width="9.7109375" customWidth="1"/>
    <col min="4102" max="4102" width="8.85546875" customWidth="1"/>
    <col min="4103" max="4104" width="12.7109375" customWidth="1"/>
    <col min="4105" max="4105" width="13.140625" customWidth="1"/>
    <col min="4106" max="4106" width="2.140625" customWidth="1"/>
    <col min="4107" max="4107" width="0.140625" customWidth="1"/>
    <col min="4110" max="4110" width="9" customWidth="1"/>
    <col min="4111" max="4111" width="0" hidden="1" customWidth="1"/>
    <col min="4353" max="4353" width="24.5703125" customWidth="1"/>
    <col min="4354" max="4354" width="11.85546875" customWidth="1"/>
    <col min="4355" max="4355" width="12.140625" customWidth="1"/>
    <col min="4356" max="4357" width="9.7109375" customWidth="1"/>
    <col min="4358" max="4358" width="8.85546875" customWidth="1"/>
    <col min="4359" max="4360" width="12.7109375" customWidth="1"/>
    <col min="4361" max="4361" width="13.140625" customWidth="1"/>
    <col min="4362" max="4362" width="2.140625" customWidth="1"/>
    <col min="4363" max="4363" width="0.140625" customWidth="1"/>
    <col min="4366" max="4366" width="9" customWidth="1"/>
    <col min="4367" max="4367" width="0" hidden="1" customWidth="1"/>
    <col min="4609" max="4609" width="24.5703125" customWidth="1"/>
    <col min="4610" max="4610" width="11.85546875" customWidth="1"/>
    <col min="4611" max="4611" width="12.140625" customWidth="1"/>
    <col min="4612" max="4613" width="9.7109375" customWidth="1"/>
    <col min="4614" max="4614" width="8.85546875" customWidth="1"/>
    <col min="4615" max="4616" width="12.7109375" customWidth="1"/>
    <col min="4617" max="4617" width="13.140625" customWidth="1"/>
    <col min="4618" max="4618" width="2.140625" customWidth="1"/>
    <col min="4619" max="4619" width="0.140625" customWidth="1"/>
    <col min="4622" max="4622" width="9" customWidth="1"/>
    <col min="4623" max="4623" width="0" hidden="1" customWidth="1"/>
    <col min="4865" max="4865" width="24.5703125" customWidth="1"/>
    <col min="4866" max="4866" width="11.85546875" customWidth="1"/>
    <col min="4867" max="4867" width="12.140625" customWidth="1"/>
    <col min="4868" max="4869" width="9.7109375" customWidth="1"/>
    <col min="4870" max="4870" width="8.85546875" customWidth="1"/>
    <col min="4871" max="4872" width="12.7109375" customWidth="1"/>
    <col min="4873" max="4873" width="13.140625" customWidth="1"/>
    <col min="4874" max="4874" width="2.140625" customWidth="1"/>
    <col min="4875" max="4875" width="0.140625" customWidth="1"/>
    <col min="4878" max="4878" width="9" customWidth="1"/>
    <col min="4879" max="4879" width="0" hidden="1" customWidth="1"/>
    <col min="5121" max="5121" width="24.5703125" customWidth="1"/>
    <col min="5122" max="5122" width="11.85546875" customWidth="1"/>
    <col min="5123" max="5123" width="12.140625" customWidth="1"/>
    <col min="5124" max="5125" width="9.7109375" customWidth="1"/>
    <col min="5126" max="5126" width="8.85546875" customWidth="1"/>
    <col min="5127" max="5128" width="12.7109375" customWidth="1"/>
    <col min="5129" max="5129" width="13.140625" customWidth="1"/>
    <col min="5130" max="5130" width="2.140625" customWidth="1"/>
    <col min="5131" max="5131" width="0.140625" customWidth="1"/>
    <col min="5134" max="5134" width="9" customWidth="1"/>
    <col min="5135" max="5135" width="0" hidden="1" customWidth="1"/>
    <col min="5377" max="5377" width="24.5703125" customWidth="1"/>
    <col min="5378" max="5378" width="11.85546875" customWidth="1"/>
    <col min="5379" max="5379" width="12.140625" customWidth="1"/>
    <col min="5380" max="5381" width="9.7109375" customWidth="1"/>
    <col min="5382" max="5382" width="8.85546875" customWidth="1"/>
    <col min="5383" max="5384" width="12.7109375" customWidth="1"/>
    <col min="5385" max="5385" width="13.140625" customWidth="1"/>
    <col min="5386" max="5386" width="2.140625" customWidth="1"/>
    <col min="5387" max="5387" width="0.140625" customWidth="1"/>
    <col min="5390" max="5390" width="9" customWidth="1"/>
    <col min="5391" max="5391" width="0" hidden="1" customWidth="1"/>
    <col min="5633" max="5633" width="24.5703125" customWidth="1"/>
    <col min="5634" max="5634" width="11.85546875" customWidth="1"/>
    <col min="5635" max="5635" width="12.140625" customWidth="1"/>
    <col min="5636" max="5637" width="9.7109375" customWidth="1"/>
    <col min="5638" max="5638" width="8.85546875" customWidth="1"/>
    <col min="5639" max="5640" width="12.7109375" customWidth="1"/>
    <col min="5641" max="5641" width="13.140625" customWidth="1"/>
    <col min="5642" max="5642" width="2.140625" customWidth="1"/>
    <col min="5643" max="5643" width="0.140625" customWidth="1"/>
    <col min="5646" max="5646" width="9" customWidth="1"/>
    <col min="5647" max="5647" width="0" hidden="1" customWidth="1"/>
    <col min="5889" max="5889" width="24.5703125" customWidth="1"/>
    <col min="5890" max="5890" width="11.85546875" customWidth="1"/>
    <col min="5891" max="5891" width="12.140625" customWidth="1"/>
    <col min="5892" max="5893" width="9.7109375" customWidth="1"/>
    <col min="5894" max="5894" width="8.85546875" customWidth="1"/>
    <col min="5895" max="5896" width="12.7109375" customWidth="1"/>
    <col min="5897" max="5897" width="13.140625" customWidth="1"/>
    <col min="5898" max="5898" width="2.140625" customWidth="1"/>
    <col min="5899" max="5899" width="0.140625" customWidth="1"/>
    <col min="5902" max="5902" width="9" customWidth="1"/>
    <col min="5903" max="5903" width="0" hidden="1" customWidth="1"/>
    <col min="6145" max="6145" width="24.5703125" customWidth="1"/>
    <col min="6146" max="6146" width="11.85546875" customWidth="1"/>
    <col min="6147" max="6147" width="12.140625" customWidth="1"/>
    <col min="6148" max="6149" width="9.7109375" customWidth="1"/>
    <col min="6150" max="6150" width="8.85546875" customWidth="1"/>
    <col min="6151" max="6152" width="12.7109375" customWidth="1"/>
    <col min="6153" max="6153" width="13.140625" customWidth="1"/>
    <col min="6154" max="6154" width="2.140625" customWidth="1"/>
    <col min="6155" max="6155" width="0.140625" customWidth="1"/>
    <col min="6158" max="6158" width="9" customWidth="1"/>
    <col min="6159" max="6159" width="0" hidden="1" customWidth="1"/>
    <col min="6401" max="6401" width="24.5703125" customWidth="1"/>
    <col min="6402" max="6402" width="11.85546875" customWidth="1"/>
    <col min="6403" max="6403" width="12.140625" customWidth="1"/>
    <col min="6404" max="6405" width="9.7109375" customWidth="1"/>
    <col min="6406" max="6406" width="8.85546875" customWidth="1"/>
    <col min="6407" max="6408" width="12.7109375" customWidth="1"/>
    <col min="6409" max="6409" width="13.140625" customWidth="1"/>
    <col min="6410" max="6410" width="2.140625" customWidth="1"/>
    <col min="6411" max="6411" width="0.140625" customWidth="1"/>
    <col min="6414" max="6414" width="9" customWidth="1"/>
    <col min="6415" max="6415" width="0" hidden="1" customWidth="1"/>
    <col min="6657" max="6657" width="24.5703125" customWidth="1"/>
    <col min="6658" max="6658" width="11.85546875" customWidth="1"/>
    <col min="6659" max="6659" width="12.140625" customWidth="1"/>
    <col min="6660" max="6661" width="9.7109375" customWidth="1"/>
    <col min="6662" max="6662" width="8.85546875" customWidth="1"/>
    <col min="6663" max="6664" width="12.7109375" customWidth="1"/>
    <col min="6665" max="6665" width="13.140625" customWidth="1"/>
    <col min="6666" max="6666" width="2.140625" customWidth="1"/>
    <col min="6667" max="6667" width="0.140625" customWidth="1"/>
    <col min="6670" max="6670" width="9" customWidth="1"/>
    <col min="6671" max="6671" width="0" hidden="1" customWidth="1"/>
    <col min="6913" max="6913" width="24.5703125" customWidth="1"/>
    <col min="6914" max="6914" width="11.85546875" customWidth="1"/>
    <col min="6915" max="6915" width="12.140625" customWidth="1"/>
    <col min="6916" max="6917" width="9.7109375" customWidth="1"/>
    <col min="6918" max="6918" width="8.85546875" customWidth="1"/>
    <col min="6919" max="6920" width="12.7109375" customWidth="1"/>
    <col min="6921" max="6921" width="13.140625" customWidth="1"/>
    <col min="6922" max="6922" width="2.140625" customWidth="1"/>
    <col min="6923" max="6923" width="0.140625" customWidth="1"/>
    <col min="6926" max="6926" width="9" customWidth="1"/>
    <col min="6927" max="6927" width="0" hidden="1" customWidth="1"/>
    <col min="7169" max="7169" width="24.5703125" customWidth="1"/>
    <col min="7170" max="7170" width="11.85546875" customWidth="1"/>
    <col min="7171" max="7171" width="12.140625" customWidth="1"/>
    <col min="7172" max="7173" width="9.7109375" customWidth="1"/>
    <col min="7174" max="7174" width="8.85546875" customWidth="1"/>
    <col min="7175" max="7176" width="12.7109375" customWidth="1"/>
    <col min="7177" max="7177" width="13.140625" customWidth="1"/>
    <col min="7178" max="7178" width="2.140625" customWidth="1"/>
    <col min="7179" max="7179" width="0.140625" customWidth="1"/>
    <col min="7182" max="7182" width="9" customWidth="1"/>
    <col min="7183" max="7183" width="0" hidden="1" customWidth="1"/>
    <col min="7425" max="7425" width="24.5703125" customWidth="1"/>
    <col min="7426" max="7426" width="11.85546875" customWidth="1"/>
    <col min="7427" max="7427" width="12.140625" customWidth="1"/>
    <col min="7428" max="7429" width="9.7109375" customWidth="1"/>
    <col min="7430" max="7430" width="8.85546875" customWidth="1"/>
    <col min="7431" max="7432" width="12.7109375" customWidth="1"/>
    <col min="7433" max="7433" width="13.140625" customWidth="1"/>
    <col min="7434" max="7434" width="2.140625" customWidth="1"/>
    <col min="7435" max="7435" width="0.140625" customWidth="1"/>
    <col min="7438" max="7438" width="9" customWidth="1"/>
    <col min="7439" max="7439" width="0" hidden="1" customWidth="1"/>
    <col min="7681" max="7681" width="24.5703125" customWidth="1"/>
    <col min="7682" max="7682" width="11.85546875" customWidth="1"/>
    <col min="7683" max="7683" width="12.140625" customWidth="1"/>
    <col min="7684" max="7685" width="9.7109375" customWidth="1"/>
    <col min="7686" max="7686" width="8.85546875" customWidth="1"/>
    <col min="7687" max="7688" width="12.7109375" customWidth="1"/>
    <col min="7689" max="7689" width="13.140625" customWidth="1"/>
    <col min="7690" max="7690" width="2.140625" customWidth="1"/>
    <col min="7691" max="7691" width="0.140625" customWidth="1"/>
    <col min="7694" max="7694" width="9" customWidth="1"/>
    <col min="7695" max="7695" width="0" hidden="1" customWidth="1"/>
    <col min="7937" max="7937" width="24.5703125" customWidth="1"/>
    <col min="7938" max="7938" width="11.85546875" customWidth="1"/>
    <col min="7939" max="7939" width="12.140625" customWidth="1"/>
    <col min="7940" max="7941" width="9.7109375" customWidth="1"/>
    <col min="7942" max="7942" width="8.85546875" customWidth="1"/>
    <col min="7943" max="7944" width="12.7109375" customWidth="1"/>
    <col min="7945" max="7945" width="13.140625" customWidth="1"/>
    <col min="7946" max="7946" width="2.140625" customWidth="1"/>
    <col min="7947" max="7947" width="0.140625" customWidth="1"/>
    <col min="7950" max="7950" width="9" customWidth="1"/>
    <col min="7951" max="7951" width="0" hidden="1" customWidth="1"/>
    <col min="8193" max="8193" width="24.5703125" customWidth="1"/>
    <col min="8194" max="8194" width="11.85546875" customWidth="1"/>
    <col min="8195" max="8195" width="12.140625" customWidth="1"/>
    <col min="8196" max="8197" width="9.7109375" customWidth="1"/>
    <col min="8198" max="8198" width="8.85546875" customWidth="1"/>
    <col min="8199" max="8200" width="12.7109375" customWidth="1"/>
    <col min="8201" max="8201" width="13.140625" customWidth="1"/>
    <col min="8202" max="8202" width="2.140625" customWidth="1"/>
    <col min="8203" max="8203" width="0.140625" customWidth="1"/>
    <col min="8206" max="8206" width="9" customWidth="1"/>
    <col min="8207" max="8207" width="0" hidden="1" customWidth="1"/>
    <col min="8449" max="8449" width="24.5703125" customWidth="1"/>
    <col min="8450" max="8450" width="11.85546875" customWidth="1"/>
    <col min="8451" max="8451" width="12.140625" customWidth="1"/>
    <col min="8452" max="8453" width="9.7109375" customWidth="1"/>
    <col min="8454" max="8454" width="8.85546875" customWidth="1"/>
    <col min="8455" max="8456" width="12.7109375" customWidth="1"/>
    <col min="8457" max="8457" width="13.140625" customWidth="1"/>
    <col min="8458" max="8458" width="2.140625" customWidth="1"/>
    <col min="8459" max="8459" width="0.140625" customWidth="1"/>
    <col min="8462" max="8462" width="9" customWidth="1"/>
    <col min="8463" max="8463" width="0" hidden="1" customWidth="1"/>
    <col min="8705" max="8705" width="24.5703125" customWidth="1"/>
    <col min="8706" max="8706" width="11.85546875" customWidth="1"/>
    <col min="8707" max="8707" width="12.140625" customWidth="1"/>
    <col min="8708" max="8709" width="9.7109375" customWidth="1"/>
    <col min="8710" max="8710" width="8.85546875" customWidth="1"/>
    <col min="8711" max="8712" width="12.7109375" customWidth="1"/>
    <col min="8713" max="8713" width="13.140625" customWidth="1"/>
    <col min="8714" max="8714" width="2.140625" customWidth="1"/>
    <col min="8715" max="8715" width="0.140625" customWidth="1"/>
    <col min="8718" max="8718" width="9" customWidth="1"/>
    <col min="8719" max="8719" width="0" hidden="1" customWidth="1"/>
    <col min="8961" max="8961" width="24.5703125" customWidth="1"/>
    <col min="8962" max="8962" width="11.85546875" customWidth="1"/>
    <col min="8963" max="8963" width="12.140625" customWidth="1"/>
    <col min="8964" max="8965" width="9.7109375" customWidth="1"/>
    <col min="8966" max="8966" width="8.85546875" customWidth="1"/>
    <col min="8967" max="8968" width="12.7109375" customWidth="1"/>
    <col min="8969" max="8969" width="13.140625" customWidth="1"/>
    <col min="8970" max="8970" width="2.140625" customWidth="1"/>
    <col min="8971" max="8971" width="0.140625" customWidth="1"/>
    <col min="8974" max="8974" width="9" customWidth="1"/>
    <col min="8975" max="8975" width="0" hidden="1" customWidth="1"/>
    <col min="9217" max="9217" width="24.5703125" customWidth="1"/>
    <col min="9218" max="9218" width="11.85546875" customWidth="1"/>
    <col min="9219" max="9219" width="12.140625" customWidth="1"/>
    <col min="9220" max="9221" width="9.7109375" customWidth="1"/>
    <col min="9222" max="9222" width="8.85546875" customWidth="1"/>
    <col min="9223" max="9224" width="12.7109375" customWidth="1"/>
    <col min="9225" max="9225" width="13.140625" customWidth="1"/>
    <col min="9226" max="9226" width="2.140625" customWidth="1"/>
    <col min="9227" max="9227" width="0.140625" customWidth="1"/>
    <col min="9230" max="9230" width="9" customWidth="1"/>
    <col min="9231" max="9231" width="0" hidden="1" customWidth="1"/>
    <col min="9473" max="9473" width="24.5703125" customWidth="1"/>
    <col min="9474" max="9474" width="11.85546875" customWidth="1"/>
    <col min="9475" max="9475" width="12.140625" customWidth="1"/>
    <col min="9476" max="9477" width="9.7109375" customWidth="1"/>
    <col min="9478" max="9478" width="8.85546875" customWidth="1"/>
    <col min="9479" max="9480" width="12.7109375" customWidth="1"/>
    <col min="9481" max="9481" width="13.140625" customWidth="1"/>
    <col min="9482" max="9482" width="2.140625" customWidth="1"/>
    <col min="9483" max="9483" width="0.140625" customWidth="1"/>
    <col min="9486" max="9486" width="9" customWidth="1"/>
    <col min="9487" max="9487" width="0" hidden="1" customWidth="1"/>
    <col min="9729" max="9729" width="24.5703125" customWidth="1"/>
    <col min="9730" max="9730" width="11.85546875" customWidth="1"/>
    <col min="9731" max="9731" width="12.140625" customWidth="1"/>
    <col min="9732" max="9733" width="9.7109375" customWidth="1"/>
    <col min="9734" max="9734" width="8.85546875" customWidth="1"/>
    <col min="9735" max="9736" width="12.7109375" customWidth="1"/>
    <col min="9737" max="9737" width="13.140625" customWidth="1"/>
    <col min="9738" max="9738" width="2.140625" customWidth="1"/>
    <col min="9739" max="9739" width="0.140625" customWidth="1"/>
    <col min="9742" max="9742" width="9" customWidth="1"/>
    <col min="9743" max="9743" width="0" hidden="1" customWidth="1"/>
    <col min="9985" max="9985" width="24.5703125" customWidth="1"/>
    <col min="9986" max="9986" width="11.85546875" customWidth="1"/>
    <col min="9987" max="9987" width="12.140625" customWidth="1"/>
    <col min="9988" max="9989" width="9.7109375" customWidth="1"/>
    <col min="9990" max="9990" width="8.85546875" customWidth="1"/>
    <col min="9991" max="9992" width="12.7109375" customWidth="1"/>
    <col min="9993" max="9993" width="13.140625" customWidth="1"/>
    <col min="9994" max="9994" width="2.140625" customWidth="1"/>
    <col min="9995" max="9995" width="0.140625" customWidth="1"/>
    <col min="9998" max="9998" width="9" customWidth="1"/>
    <col min="9999" max="9999" width="0" hidden="1" customWidth="1"/>
    <col min="10241" max="10241" width="24.5703125" customWidth="1"/>
    <col min="10242" max="10242" width="11.85546875" customWidth="1"/>
    <col min="10243" max="10243" width="12.140625" customWidth="1"/>
    <col min="10244" max="10245" width="9.7109375" customWidth="1"/>
    <col min="10246" max="10246" width="8.85546875" customWidth="1"/>
    <col min="10247" max="10248" width="12.7109375" customWidth="1"/>
    <col min="10249" max="10249" width="13.140625" customWidth="1"/>
    <col min="10250" max="10250" width="2.140625" customWidth="1"/>
    <col min="10251" max="10251" width="0.140625" customWidth="1"/>
    <col min="10254" max="10254" width="9" customWidth="1"/>
    <col min="10255" max="10255" width="0" hidden="1" customWidth="1"/>
    <col min="10497" max="10497" width="24.5703125" customWidth="1"/>
    <col min="10498" max="10498" width="11.85546875" customWidth="1"/>
    <col min="10499" max="10499" width="12.140625" customWidth="1"/>
    <col min="10500" max="10501" width="9.7109375" customWidth="1"/>
    <col min="10502" max="10502" width="8.85546875" customWidth="1"/>
    <col min="10503" max="10504" width="12.7109375" customWidth="1"/>
    <col min="10505" max="10505" width="13.140625" customWidth="1"/>
    <col min="10506" max="10506" width="2.140625" customWidth="1"/>
    <col min="10507" max="10507" width="0.140625" customWidth="1"/>
    <col min="10510" max="10510" width="9" customWidth="1"/>
    <col min="10511" max="10511" width="0" hidden="1" customWidth="1"/>
    <col min="10753" max="10753" width="24.5703125" customWidth="1"/>
    <col min="10754" max="10754" width="11.85546875" customWidth="1"/>
    <col min="10755" max="10755" width="12.140625" customWidth="1"/>
    <col min="10756" max="10757" width="9.7109375" customWidth="1"/>
    <col min="10758" max="10758" width="8.85546875" customWidth="1"/>
    <col min="10759" max="10760" width="12.7109375" customWidth="1"/>
    <col min="10761" max="10761" width="13.140625" customWidth="1"/>
    <col min="10762" max="10762" width="2.140625" customWidth="1"/>
    <col min="10763" max="10763" width="0.140625" customWidth="1"/>
    <col min="10766" max="10766" width="9" customWidth="1"/>
    <col min="10767" max="10767" width="0" hidden="1" customWidth="1"/>
    <col min="11009" max="11009" width="24.5703125" customWidth="1"/>
    <col min="11010" max="11010" width="11.85546875" customWidth="1"/>
    <col min="11011" max="11011" width="12.140625" customWidth="1"/>
    <col min="11012" max="11013" width="9.7109375" customWidth="1"/>
    <col min="11014" max="11014" width="8.85546875" customWidth="1"/>
    <col min="11015" max="11016" width="12.7109375" customWidth="1"/>
    <col min="11017" max="11017" width="13.140625" customWidth="1"/>
    <col min="11018" max="11018" width="2.140625" customWidth="1"/>
    <col min="11019" max="11019" width="0.140625" customWidth="1"/>
    <col min="11022" max="11022" width="9" customWidth="1"/>
    <col min="11023" max="11023" width="0" hidden="1" customWidth="1"/>
    <col min="11265" max="11265" width="24.5703125" customWidth="1"/>
    <col min="11266" max="11266" width="11.85546875" customWidth="1"/>
    <col min="11267" max="11267" width="12.140625" customWidth="1"/>
    <col min="11268" max="11269" width="9.7109375" customWidth="1"/>
    <col min="11270" max="11270" width="8.85546875" customWidth="1"/>
    <col min="11271" max="11272" width="12.7109375" customWidth="1"/>
    <col min="11273" max="11273" width="13.140625" customWidth="1"/>
    <col min="11274" max="11274" width="2.140625" customWidth="1"/>
    <col min="11275" max="11275" width="0.140625" customWidth="1"/>
    <col min="11278" max="11278" width="9" customWidth="1"/>
    <col min="11279" max="11279" width="0" hidden="1" customWidth="1"/>
    <col min="11521" max="11521" width="24.5703125" customWidth="1"/>
    <col min="11522" max="11522" width="11.85546875" customWidth="1"/>
    <col min="11523" max="11523" width="12.140625" customWidth="1"/>
    <col min="11524" max="11525" width="9.7109375" customWidth="1"/>
    <col min="11526" max="11526" width="8.85546875" customWidth="1"/>
    <col min="11527" max="11528" width="12.7109375" customWidth="1"/>
    <col min="11529" max="11529" width="13.140625" customWidth="1"/>
    <col min="11530" max="11530" width="2.140625" customWidth="1"/>
    <col min="11531" max="11531" width="0.140625" customWidth="1"/>
    <col min="11534" max="11534" width="9" customWidth="1"/>
    <col min="11535" max="11535" width="0" hidden="1" customWidth="1"/>
    <col min="11777" max="11777" width="24.5703125" customWidth="1"/>
    <col min="11778" max="11778" width="11.85546875" customWidth="1"/>
    <col min="11779" max="11779" width="12.140625" customWidth="1"/>
    <col min="11780" max="11781" width="9.7109375" customWidth="1"/>
    <col min="11782" max="11782" width="8.85546875" customWidth="1"/>
    <col min="11783" max="11784" width="12.7109375" customWidth="1"/>
    <col min="11785" max="11785" width="13.140625" customWidth="1"/>
    <col min="11786" max="11786" width="2.140625" customWidth="1"/>
    <col min="11787" max="11787" width="0.140625" customWidth="1"/>
    <col min="11790" max="11790" width="9" customWidth="1"/>
    <col min="11791" max="11791" width="0" hidden="1" customWidth="1"/>
    <col min="12033" max="12033" width="24.5703125" customWidth="1"/>
    <col min="12034" max="12034" width="11.85546875" customWidth="1"/>
    <col min="12035" max="12035" width="12.140625" customWidth="1"/>
    <col min="12036" max="12037" width="9.7109375" customWidth="1"/>
    <col min="12038" max="12038" width="8.85546875" customWidth="1"/>
    <col min="12039" max="12040" width="12.7109375" customWidth="1"/>
    <col min="12041" max="12041" width="13.140625" customWidth="1"/>
    <col min="12042" max="12042" width="2.140625" customWidth="1"/>
    <col min="12043" max="12043" width="0.140625" customWidth="1"/>
    <col min="12046" max="12046" width="9" customWidth="1"/>
    <col min="12047" max="12047" width="0" hidden="1" customWidth="1"/>
    <col min="12289" max="12289" width="24.5703125" customWidth="1"/>
    <col min="12290" max="12290" width="11.85546875" customWidth="1"/>
    <col min="12291" max="12291" width="12.140625" customWidth="1"/>
    <col min="12292" max="12293" width="9.7109375" customWidth="1"/>
    <col min="12294" max="12294" width="8.85546875" customWidth="1"/>
    <col min="12295" max="12296" width="12.7109375" customWidth="1"/>
    <col min="12297" max="12297" width="13.140625" customWidth="1"/>
    <col min="12298" max="12298" width="2.140625" customWidth="1"/>
    <col min="12299" max="12299" width="0.140625" customWidth="1"/>
    <col min="12302" max="12302" width="9" customWidth="1"/>
    <col min="12303" max="12303" width="0" hidden="1" customWidth="1"/>
    <col min="12545" max="12545" width="24.5703125" customWidth="1"/>
    <col min="12546" max="12546" width="11.85546875" customWidth="1"/>
    <col min="12547" max="12547" width="12.140625" customWidth="1"/>
    <col min="12548" max="12549" width="9.7109375" customWidth="1"/>
    <col min="12550" max="12550" width="8.85546875" customWidth="1"/>
    <col min="12551" max="12552" width="12.7109375" customWidth="1"/>
    <col min="12553" max="12553" width="13.140625" customWidth="1"/>
    <col min="12554" max="12554" width="2.140625" customWidth="1"/>
    <col min="12555" max="12555" width="0.140625" customWidth="1"/>
    <col min="12558" max="12558" width="9" customWidth="1"/>
    <col min="12559" max="12559" width="0" hidden="1" customWidth="1"/>
    <col min="12801" max="12801" width="24.5703125" customWidth="1"/>
    <col min="12802" max="12802" width="11.85546875" customWidth="1"/>
    <col min="12803" max="12803" width="12.140625" customWidth="1"/>
    <col min="12804" max="12805" width="9.7109375" customWidth="1"/>
    <col min="12806" max="12806" width="8.85546875" customWidth="1"/>
    <col min="12807" max="12808" width="12.7109375" customWidth="1"/>
    <col min="12809" max="12809" width="13.140625" customWidth="1"/>
    <col min="12810" max="12810" width="2.140625" customWidth="1"/>
    <col min="12811" max="12811" width="0.140625" customWidth="1"/>
    <col min="12814" max="12814" width="9" customWidth="1"/>
    <col min="12815" max="12815" width="0" hidden="1" customWidth="1"/>
    <col min="13057" max="13057" width="24.5703125" customWidth="1"/>
    <col min="13058" max="13058" width="11.85546875" customWidth="1"/>
    <col min="13059" max="13059" width="12.140625" customWidth="1"/>
    <col min="13060" max="13061" width="9.7109375" customWidth="1"/>
    <col min="13062" max="13062" width="8.85546875" customWidth="1"/>
    <col min="13063" max="13064" width="12.7109375" customWidth="1"/>
    <col min="13065" max="13065" width="13.140625" customWidth="1"/>
    <col min="13066" max="13066" width="2.140625" customWidth="1"/>
    <col min="13067" max="13067" width="0.140625" customWidth="1"/>
    <col min="13070" max="13070" width="9" customWidth="1"/>
    <col min="13071" max="13071" width="0" hidden="1" customWidth="1"/>
    <col min="13313" max="13313" width="24.5703125" customWidth="1"/>
    <col min="13314" max="13314" width="11.85546875" customWidth="1"/>
    <col min="13315" max="13315" width="12.140625" customWidth="1"/>
    <col min="13316" max="13317" width="9.7109375" customWidth="1"/>
    <col min="13318" max="13318" width="8.85546875" customWidth="1"/>
    <col min="13319" max="13320" width="12.7109375" customWidth="1"/>
    <col min="13321" max="13321" width="13.140625" customWidth="1"/>
    <col min="13322" max="13322" width="2.140625" customWidth="1"/>
    <col min="13323" max="13323" width="0.140625" customWidth="1"/>
    <col min="13326" max="13326" width="9" customWidth="1"/>
    <col min="13327" max="13327" width="0" hidden="1" customWidth="1"/>
    <col min="13569" max="13569" width="24.5703125" customWidth="1"/>
    <col min="13570" max="13570" width="11.85546875" customWidth="1"/>
    <col min="13571" max="13571" width="12.140625" customWidth="1"/>
    <col min="13572" max="13573" width="9.7109375" customWidth="1"/>
    <col min="13574" max="13574" width="8.85546875" customWidth="1"/>
    <col min="13575" max="13576" width="12.7109375" customWidth="1"/>
    <col min="13577" max="13577" width="13.140625" customWidth="1"/>
    <col min="13578" max="13578" width="2.140625" customWidth="1"/>
    <col min="13579" max="13579" width="0.140625" customWidth="1"/>
    <col min="13582" max="13582" width="9" customWidth="1"/>
    <col min="13583" max="13583" width="0" hidden="1" customWidth="1"/>
    <col min="13825" max="13825" width="24.5703125" customWidth="1"/>
    <col min="13826" max="13826" width="11.85546875" customWidth="1"/>
    <col min="13827" max="13827" width="12.140625" customWidth="1"/>
    <col min="13828" max="13829" width="9.7109375" customWidth="1"/>
    <col min="13830" max="13830" width="8.85546875" customWidth="1"/>
    <col min="13831" max="13832" width="12.7109375" customWidth="1"/>
    <col min="13833" max="13833" width="13.140625" customWidth="1"/>
    <col min="13834" max="13834" width="2.140625" customWidth="1"/>
    <col min="13835" max="13835" width="0.140625" customWidth="1"/>
    <col min="13838" max="13838" width="9" customWidth="1"/>
    <col min="13839" max="13839" width="0" hidden="1" customWidth="1"/>
    <col min="14081" max="14081" width="24.5703125" customWidth="1"/>
    <col min="14082" max="14082" width="11.85546875" customWidth="1"/>
    <col min="14083" max="14083" width="12.140625" customWidth="1"/>
    <col min="14084" max="14085" width="9.7109375" customWidth="1"/>
    <col min="14086" max="14086" width="8.85546875" customWidth="1"/>
    <col min="14087" max="14088" width="12.7109375" customWidth="1"/>
    <col min="14089" max="14089" width="13.140625" customWidth="1"/>
    <col min="14090" max="14090" width="2.140625" customWidth="1"/>
    <col min="14091" max="14091" width="0.140625" customWidth="1"/>
    <col min="14094" max="14094" width="9" customWidth="1"/>
    <col min="14095" max="14095" width="0" hidden="1" customWidth="1"/>
    <col min="14337" max="14337" width="24.5703125" customWidth="1"/>
    <col min="14338" max="14338" width="11.85546875" customWidth="1"/>
    <col min="14339" max="14339" width="12.140625" customWidth="1"/>
    <col min="14340" max="14341" width="9.7109375" customWidth="1"/>
    <col min="14342" max="14342" width="8.85546875" customWidth="1"/>
    <col min="14343" max="14344" width="12.7109375" customWidth="1"/>
    <col min="14345" max="14345" width="13.140625" customWidth="1"/>
    <col min="14346" max="14346" width="2.140625" customWidth="1"/>
    <col min="14347" max="14347" width="0.140625" customWidth="1"/>
    <col min="14350" max="14350" width="9" customWidth="1"/>
    <col min="14351" max="14351" width="0" hidden="1" customWidth="1"/>
    <col min="14593" max="14593" width="24.5703125" customWidth="1"/>
    <col min="14594" max="14594" width="11.85546875" customWidth="1"/>
    <col min="14595" max="14595" width="12.140625" customWidth="1"/>
    <col min="14596" max="14597" width="9.7109375" customWidth="1"/>
    <col min="14598" max="14598" width="8.85546875" customWidth="1"/>
    <col min="14599" max="14600" width="12.7109375" customWidth="1"/>
    <col min="14601" max="14601" width="13.140625" customWidth="1"/>
    <col min="14602" max="14602" width="2.140625" customWidth="1"/>
    <col min="14603" max="14603" width="0.140625" customWidth="1"/>
    <col min="14606" max="14606" width="9" customWidth="1"/>
    <col min="14607" max="14607" width="0" hidden="1" customWidth="1"/>
    <col min="14849" max="14849" width="24.5703125" customWidth="1"/>
    <col min="14850" max="14850" width="11.85546875" customWidth="1"/>
    <col min="14851" max="14851" width="12.140625" customWidth="1"/>
    <col min="14852" max="14853" width="9.7109375" customWidth="1"/>
    <col min="14854" max="14854" width="8.85546875" customWidth="1"/>
    <col min="14855" max="14856" width="12.7109375" customWidth="1"/>
    <col min="14857" max="14857" width="13.140625" customWidth="1"/>
    <col min="14858" max="14858" width="2.140625" customWidth="1"/>
    <col min="14859" max="14859" width="0.140625" customWidth="1"/>
    <col min="14862" max="14862" width="9" customWidth="1"/>
    <col min="14863" max="14863" width="0" hidden="1" customWidth="1"/>
    <col min="15105" max="15105" width="24.5703125" customWidth="1"/>
    <col min="15106" max="15106" width="11.85546875" customWidth="1"/>
    <col min="15107" max="15107" width="12.140625" customWidth="1"/>
    <col min="15108" max="15109" width="9.7109375" customWidth="1"/>
    <col min="15110" max="15110" width="8.85546875" customWidth="1"/>
    <col min="15111" max="15112" width="12.7109375" customWidth="1"/>
    <col min="15113" max="15113" width="13.140625" customWidth="1"/>
    <col min="15114" max="15114" width="2.140625" customWidth="1"/>
    <col min="15115" max="15115" width="0.140625" customWidth="1"/>
    <col min="15118" max="15118" width="9" customWidth="1"/>
    <col min="15119" max="15119" width="0" hidden="1" customWidth="1"/>
    <col min="15361" max="15361" width="24.5703125" customWidth="1"/>
    <col min="15362" max="15362" width="11.85546875" customWidth="1"/>
    <col min="15363" max="15363" width="12.140625" customWidth="1"/>
    <col min="15364" max="15365" width="9.7109375" customWidth="1"/>
    <col min="15366" max="15366" width="8.85546875" customWidth="1"/>
    <col min="15367" max="15368" width="12.7109375" customWidth="1"/>
    <col min="15369" max="15369" width="13.140625" customWidth="1"/>
    <col min="15370" max="15370" width="2.140625" customWidth="1"/>
    <col min="15371" max="15371" width="0.140625" customWidth="1"/>
    <col min="15374" max="15374" width="9" customWidth="1"/>
    <col min="15375" max="15375" width="0" hidden="1" customWidth="1"/>
    <col min="15617" max="15617" width="24.5703125" customWidth="1"/>
    <col min="15618" max="15618" width="11.85546875" customWidth="1"/>
    <col min="15619" max="15619" width="12.140625" customWidth="1"/>
    <col min="15620" max="15621" width="9.7109375" customWidth="1"/>
    <col min="15622" max="15622" width="8.85546875" customWidth="1"/>
    <col min="15623" max="15624" width="12.7109375" customWidth="1"/>
    <col min="15625" max="15625" width="13.140625" customWidth="1"/>
    <col min="15626" max="15626" width="2.140625" customWidth="1"/>
    <col min="15627" max="15627" width="0.140625" customWidth="1"/>
    <col min="15630" max="15630" width="9" customWidth="1"/>
    <col min="15631" max="15631" width="0" hidden="1" customWidth="1"/>
    <col min="15873" max="15873" width="24.5703125" customWidth="1"/>
    <col min="15874" max="15874" width="11.85546875" customWidth="1"/>
    <col min="15875" max="15875" width="12.140625" customWidth="1"/>
    <col min="15876" max="15877" width="9.7109375" customWidth="1"/>
    <col min="15878" max="15878" width="8.85546875" customWidth="1"/>
    <col min="15879" max="15880" width="12.7109375" customWidth="1"/>
    <col min="15881" max="15881" width="13.140625" customWidth="1"/>
    <col min="15882" max="15882" width="2.140625" customWidth="1"/>
    <col min="15883" max="15883" width="0.140625" customWidth="1"/>
    <col min="15886" max="15886" width="9" customWidth="1"/>
    <col min="15887" max="15887" width="0" hidden="1" customWidth="1"/>
    <col min="16129" max="16129" width="24.5703125" customWidth="1"/>
    <col min="16130" max="16130" width="11.85546875" customWidth="1"/>
    <col min="16131" max="16131" width="12.140625" customWidth="1"/>
    <col min="16132" max="16133" width="9.7109375" customWidth="1"/>
    <col min="16134" max="16134" width="8.85546875" customWidth="1"/>
    <col min="16135" max="16136" width="12.7109375" customWidth="1"/>
    <col min="16137" max="16137" width="13.140625" customWidth="1"/>
    <col min="16138" max="16138" width="2.140625" customWidth="1"/>
    <col min="16139" max="16139" width="0.140625" customWidth="1"/>
    <col min="16142" max="16142" width="9" customWidth="1"/>
    <col min="16143" max="16143" width="0" hidden="1" customWidth="1"/>
  </cols>
  <sheetData>
    <row r="1" spans="1:15" ht="21" x14ac:dyDescent="0.35">
      <c r="A1" s="16"/>
      <c r="B1" s="16"/>
      <c r="C1" s="16"/>
      <c r="D1" s="16"/>
      <c r="E1" s="16"/>
      <c r="F1" s="171" t="s">
        <v>76</v>
      </c>
      <c r="G1" s="171"/>
      <c r="H1" s="171"/>
      <c r="I1" s="171"/>
    </row>
    <row r="2" spans="1:15" ht="27" x14ac:dyDescent="0.25">
      <c r="A2" s="16"/>
      <c r="B2" s="16"/>
      <c r="C2" s="16"/>
      <c r="D2" s="16"/>
      <c r="E2" s="16"/>
      <c r="F2" s="180" t="s">
        <v>22</v>
      </c>
      <c r="G2" s="181"/>
      <c r="H2" s="181"/>
      <c r="I2" s="181"/>
    </row>
    <row r="3" spans="1:15" ht="15.75" x14ac:dyDescent="0.25">
      <c r="A3" s="18" t="s">
        <v>29</v>
      </c>
      <c r="B3" s="227" t="str">
        <f>'Q1'!$B$3</f>
        <v>&lt;&lt;COUNTY&gt;&gt;</v>
      </c>
      <c r="C3" s="227"/>
      <c r="D3" s="227"/>
      <c r="E3" s="227"/>
      <c r="F3" s="227"/>
      <c r="G3" s="227"/>
      <c r="H3" s="227"/>
      <c r="I3" s="227"/>
      <c r="J3" s="9"/>
    </row>
    <row r="4" spans="1:15" s="9" customFormat="1" ht="15.75" x14ac:dyDescent="0.25">
      <c r="A4" s="230" t="str">
        <f>'Q1'!A4</f>
        <v>ORGANIZATION (as listed in Grant)</v>
      </c>
      <c r="B4" s="230"/>
      <c r="C4" s="230"/>
      <c r="D4" s="230"/>
      <c r="E4" s="230"/>
      <c r="F4" s="230"/>
      <c r="G4" s="230"/>
      <c r="H4" s="230"/>
      <c r="I4" s="230"/>
    </row>
    <row r="5" spans="1:15" s="9" customFormat="1" ht="15.75" x14ac:dyDescent="0.25">
      <c r="A5" s="230" t="str">
        <f>'Q1'!A5</f>
        <v>&lt;&lt;Address&gt;&gt;</v>
      </c>
      <c r="B5" s="230"/>
      <c r="C5" s="230"/>
      <c r="D5" s="230"/>
      <c r="E5" s="230"/>
      <c r="F5" s="230"/>
      <c r="G5" s="230"/>
      <c r="H5" s="230"/>
      <c r="I5" s="230"/>
    </row>
    <row r="6" spans="1:15" s="9" customFormat="1" ht="15.75" x14ac:dyDescent="0.25">
      <c r="A6" s="230" t="str">
        <f>'Q1'!A6</f>
        <v>&lt;&lt;Address&gt;&gt;</v>
      </c>
      <c r="B6" s="230"/>
      <c r="C6" s="230"/>
      <c r="D6" s="230"/>
      <c r="E6" s="230"/>
      <c r="F6" s="230"/>
      <c r="G6" s="230"/>
      <c r="H6" s="230"/>
      <c r="I6" s="230"/>
    </row>
    <row r="7" spans="1:15" s="9" customFormat="1" ht="15.75" x14ac:dyDescent="0.25">
      <c r="A7" s="230" t="str">
        <f>'Q1'!A7</f>
        <v>&lt;&lt;Telephone&gt;&gt;</v>
      </c>
      <c r="B7" s="230"/>
      <c r="C7" s="230"/>
      <c r="D7" s="230"/>
      <c r="E7" s="230"/>
      <c r="F7" s="230"/>
      <c r="G7" s="230"/>
      <c r="H7" s="230"/>
      <c r="I7" s="230"/>
    </row>
    <row r="8" spans="1:15" s="9" customFormat="1" ht="15.75" x14ac:dyDescent="0.25">
      <c r="A8" s="230"/>
      <c r="B8" s="230"/>
      <c r="C8" s="230"/>
      <c r="D8" s="230"/>
      <c r="E8" s="230"/>
      <c r="F8" s="230"/>
      <c r="G8" s="230"/>
      <c r="H8" s="230"/>
      <c r="I8" s="230"/>
    </row>
    <row r="9" spans="1:15" s="9" customFormat="1" ht="15.75" x14ac:dyDescent="0.25">
      <c r="A9" s="10" t="s">
        <v>0</v>
      </c>
      <c r="B9" s="228"/>
      <c r="C9" s="229"/>
      <c r="D9" s="229"/>
      <c r="E9" s="229"/>
      <c r="F9" s="175" t="s">
        <v>1</v>
      </c>
      <c r="G9" s="175"/>
      <c r="H9" s="24" t="str">
        <f>IF(ISBLANK(H11),"",H11)</f>
        <v/>
      </c>
      <c r="I9" s="31" t="s">
        <v>25</v>
      </c>
    </row>
    <row r="10" spans="1:15" s="9" customFormat="1" ht="15.75" customHeight="1" x14ac:dyDescent="0.25">
      <c r="A10" s="174" t="s">
        <v>2</v>
      </c>
      <c r="B10" s="174"/>
      <c r="C10" s="174"/>
      <c r="D10" s="174"/>
      <c r="E10" s="11"/>
      <c r="F10" s="175" t="s">
        <v>3</v>
      </c>
      <c r="G10" s="176" t="s">
        <v>3</v>
      </c>
      <c r="H10" s="237"/>
      <c r="I10" s="237"/>
      <c r="J10" s="38"/>
    </row>
    <row r="11" spans="1:15" s="9" customFormat="1" ht="15.75" x14ac:dyDescent="0.25">
      <c r="A11" s="174" t="s">
        <v>4</v>
      </c>
      <c r="B11" s="174"/>
      <c r="C11" s="174"/>
      <c r="D11" s="174"/>
      <c r="E11" s="11"/>
      <c r="F11" s="175" t="s">
        <v>15</v>
      </c>
      <c r="G11" s="176" t="s">
        <v>5</v>
      </c>
      <c r="H11" s="234" t="str">
        <f>IF(ISBLANK('Q1'!H11),"",'Q1'!H11)</f>
        <v/>
      </c>
      <c r="I11" s="234"/>
    </row>
    <row r="12" spans="1:15" s="9" customFormat="1" ht="15.75" x14ac:dyDescent="0.25">
      <c r="A12" s="174" t="s">
        <v>6</v>
      </c>
      <c r="B12" s="174"/>
      <c r="C12" s="174"/>
      <c r="D12" s="174"/>
      <c r="E12" s="11"/>
      <c r="F12" s="12"/>
      <c r="G12" s="12"/>
      <c r="H12" s="12"/>
      <c r="I12" s="12"/>
    </row>
    <row r="13" spans="1:15" ht="12" customHeight="1" thickBot="1" x14ac:dyDescent="0.3">
      <c r="B13" s="22"/>
      <c r="C13" s="22"/>
      <c r="D13" s="22"/>
      <c r="F13" s="23"/>
      <c r="G13" s="23"/>
      <c r="H13" s="23"/>
      <c r="I13" s="23"/>
    </row>
    <row r="14" spans="1:15" ht="25.5" customHeight="1" thickBot="1" x14ac:dyDescent="0.3">
      <c r="A14" s="177" t="s">
        <v>7</v>
      </c>
      <c r="B14" s="178"/>
      <c r="C14" s="178"/>
      <c r="D14" s="179"/>
      <c r="E14" s="185" t="s">
        <v>56</v>
      </c>
      <c r="F14" s="186"/>
      <c r="G14" s="186"/>
      <c r="H14" s="232" t="str">
        <f>IF(ISBLANK('Q3'!H14),"",'Q3'!H14)</f>
        <v>2024</v>
      </c>
      <c r="I14" s="233"/>
      <c r="J14" s="9"/>
    </row>
    <row r="15" spans="1:15" ht="15.75" thickBot="1" x14ac:dyDescent="0.3">
      <c r="A15" s="1"/>
      <c r="B15" s="1"/>
      <c r="C15" s="1"/>
      <c r="D15" s="1"/>
      <c r="E15" s="1"/>
      <c r="F15" s="1"/>
      <c r="G15" s="1"/>
      <c r="H15" s="1"/>
      <c r="I15" s="1"/>
    </row>
    <row r="16" spans="1:15" ht="61.5" customHeight="1" thickBot="1" x14ac:dyDescent="0.3">
      <c r="A16" s="2" t="s">
        <v>21</v>
      </c>
      <c r="B16" s="3" t="s">
        <v>8</v>
      </c>
      <c r="C16" s="4" t="s">
        <v>17</v>
      </c>
      <c r="D16" s="3" t="s">
        <v>16</v>
      </c>
      <c r="E16" s="3" t="s">
        <v>18</v>
      </c>
      <c r="F16" s="5" t="s">
        <v>9</v>
      </c>
      <c r="G16" s="3" t="s">
        <v>10</v>
      </c>
      <c r="H16" s="3" t="s">
        <v>19</v>
      </c>
      <c r="I16" s="6" t="s">
        <v>11</v>
      </c>
      <c r="J16" s="170"/>
      <c r="K16" s="170"/>
      <c r="L16" s="170"/>
      <c r="M16" s="170"/>
      <c r="N16" s="170"/>
      <c r="O16" s="170"/>
    </row>
    <row r="17" spans="1:15" ht="18" customHeight="1" x14ac:dyDescent="0.25">
      <c r="A17" s="40" t="s">
        <v>12</v>
      </c>
      <c r="B17" s="56">
        <f>$B$27*0.17</f>
        <v>0</v>
      </c>
      <c r="C17" s="57">
        <f>'Q3'!E17</f>
        <v>0</v>
      </c>
      <c r="D17" s="7"/>
      <c r="E17" s="58">
        <f>SUM(C17+D17)</f>
        <v>0</v>
      </c>
      <c r="F17" s="59" t="str">
        <f t="shared" ref="F17:F26" si="0">IF(E17&gt;=1,"YES","")</f>
        <v/>
      </c>
      <c r="G17" s="60">
        <f>$B17*E17</f>
        <v>0</v>
      </c>
      <c r="H17" s="60">
        <f>$B17*D17</f>
        <v>0</v>
      </c>
      <c r="I17" s="61">
        <f t="shared" ref="I17:I27" si="1">B17-G17</f>
        <v>0</v>
      </c>
      <c r="J17" s="166"/>
      <c r="K17" s="166"/>
      <c r="L17" s="166"/>
      <c r="M17" s="166"/>
      <c r="N17" s="166"/>
      <c r="O17" s="166"/>
    </row>
    <row r="18" spans="1:15" ht="18" customHeight="1" x14ac:dyDescent="0.25">
      <c r="A18" s="54" t="s">
        <v>41</v>
      </c>
      <c r="B18" s="41">
        <f>$B$27*0.15</f>
        <v>0</v>
      </c>
      <c r="C18" s="62">
        <f>'Q3'!E18</f>
        <v>0</v>
      </c>
      <c r="D18" s="7"/>
      <c r="E18" s="43">
        <f>SUM(C18+D18)</f>
        <v>0</v>
      </c>
      <c r="F18" s="44" t="str">
        <f t="shared" si="0"/>
        <v/>
      </c>
      <c r="G18" s="45">
        <f>$B18*E18</f>
        <v>0</v>
      </c>
      <c r="H18" s="45">
        <f>$B18*D18</f>
        <v>0</v>
      </c>
      <c r="I18" s="46">
        <f t="shared" si="1"/>
        <v>0</v>
      </c>
      <c r="J18" s="166"/>
      <c r="K18" s="166"/>
      <c r="L18" s="166"/>
      <c r="M18" s="166"/>
      <c r="N18" s="166"/>
      <c r="O18" s="166"/>
    </row>
    <row r="19" spans="1:15" ht="18" customHeight="1" x14ac:dyDescent="0.25">
      <c r="A19" s="47" t="s">
        <v>33</v>
      </c>
      <c r="B19" s="41">
        <f>$B$27*0.4</f>
        <v>0</v>
      </c>
      <c r="C19" s="62">
        <f>'Q3'!E19</f>
        <v>0</v>
      </c>
      <c r="D19" s="7"/>
      <c r="E19" s="43">
        <f t="shared" ref="E19:E26" si="2">SUM(C19+D19)</f>
        <v>0</v>
      </c>
      <c r="F19" s="44" t="str">
        <f t="shared" si="0"/>
        <v/>
      </c>
      <c r="G19" s="45">
        <f t="shared" ref="G19:G26" si="3">$B19*E19</f>
        <v>0</v>
      </c>
      <c r="H19" s="45">
        <f t="shared" ref="H19:H26" si="4">$B19*D19</f>
        <v>0</v>
      </c>
      <c r="I19" s="46">
        <f t="shared" si="1"/>
        <v>0</v>
      </c>
      <c r="J19" s="166"/>
      <c r="K19" s="166"/>
      <c r="L19" s="166"/>
      <c r="M19" s="166"/>
      <c r="N19" s="166"/>
      <c r="O19" s="166"/>
    </row>
    <row r="20" spans="1:15" ht="18" customHeight="1" x14ac:dyDescent="0.25">
      <c r="A20" s="47" t="s">
        <v>34</v>
      </c>
      <c r="B20" s="41">
        <f t="shared" ref="B20:B26" si="5">$B$27*0.04</f>
        <v>0</v>
      </c>
      <c r="C20" s="62">
        <f>'Q3'!E20</f>
        <v>0</v>
      </c>
      <c r="D20" s="7"/>
      <c r="E20" s="43">
        <f t="shared" si="2"/>
        <v>0</v>
      </c>
      <c r="F20" s="44" t="str">
        <f t="shared" si="0"/>
        <v/>
      </c>
      <c r="G20" s="45">
        <f t="shared" si="3"/>
        <v>0</v>
      </c>
      <c r="H20" s="45">
        <f t="shared" si="4"/>
        <v>0</v>
      </c>
      <c r="I20" s="46">
        <f t="shared" si="1"/>
        <v>0</v>
      </c>
      <c r="J20" s="166"/>
      <c r="K20" s="166"/>
      <c r="L20" s="166"/>
      <c r="M20" s="166"/>
      <c r="N20" s="166"/>
      <c r="O20" s="166"/>
    </row>
    <row r="21" spans="1:15" ht="18" customHeight="1" x14ac:dyDescent="0.25">
      <c r="A21" s="47" t="s">
        <v>35</v>
      </c>
      <c r="B21" s="41">
        <f t="shared" si="5"/>
        <v>0</v>
      </c>
      <c r="C21" s="62">
        <f>'Q3'!E21</f>
        <v>0</v>
      </c>
      <c r="D21" s="7"/>
      <c r="E21" s="43">
        <f t="shared" si="2"/>
        <v>0</v>
      </c>
      <c r="F21" s="44" t="str">
        <f t="shared" si="0"/>
        <v/>
      </c>
      <c r="G21" s="45">
        <f t="shared" si="3"/>
        <v>0</v>
      </c>
      <c r="H21" s="45">
        <f t="shared" si="4"/>
        <v>0</v>
      </c>
      <c r="I21" s="46">
        <f t="shared" si="1"/>
        <v>0</v>
      </c>
      <c r="J21" s="166"/>
      <c r="K21" s="166"/>
      <c r="L21" s="166"/>
      <c r="M21" s="166"/>
      <c r="N21" s="166"/>
      <c r="O21" s="166"/>
    </row>
    <row r="22" spans="1:15" ht="18" customHeight="1" x14ac:dyDescent="0.25">
      <c r="A22" s="47" t="s">
        <v>36</v>
      </c>
      <c r="B22" s="41">
        <f t="shared" si="5"/>
        <v>0</v>
      </c>
      <c r="C22" s="62">
        <f>'Q3'!E22</f>
        <v>0</v>
      </c>
      <c r="D22" s="7"/>
      <c r="E22" s="43">
        <f t="shared" si="2"/>
        <v>0</v>
      </c>
      <c r="F22" s="44" t="str">
        <f t="shared" si="0"/>
        <v/>
      </c>
      <c r="G22" s="45">
        <f t="shared" si="3"/>
        <v>0</v>
      </c>
      <c r="H22" s="45">
        <f t="shared" si="4"/>
        <v>0</v>
      </c>
      <c r="I22" s="46">
        <f t="shared" si="1"/>
        <v>0</v>
      </c>
      <c r="J22" s="166"/>
      <c r="K22" s="166"/>
      <c r="L22" s="166"/>
      <c r="M22" s="166"/>
      <c r="N22" s="166"/>
      <c r="O22" s="166"/>
    </row>
    <row r="23" spans="1:15" ht="18" customHeight="1" x14ac:dyDescent="0.25">
      <c r="A23" s="47" t="s">
        <v>37</v>
      </c>
      <c r="B23" s="41">
        <f t="shared" si="5"/>
        <v>0</v>
      </c>
      <c r="C23" s="62">
        <f>'Q3'!E23</f>
        <v>0</v>
      </c>
      <c r="D23" s="7"/>
      <c r="E23" s="43">
        <f t="shared" si="2"/>
        <v>0</v>
      </c>
      <c r="F23" s="44" t="str">
        <f t="shared" si="0"/>
        <v/>
      </c>
      <c r="G23" s="45">
        <f t="shared" si="3"/>
        <v>0</v>
      </c>
      <c r="H23" s="45">
        <f t="shared" si="4"/>
        <v>0</v>
      </c>
      <c r="I23" s="46">
        <f t="shared" si="1"/>
        <v>0</v>
      </c>
      <c r="J23" s="166"/>
      <c r="K23" s="166"/>
      <c r="L23" s="166"/>
      <c r="M23" s="166"/>
      <c r="N23" s="166"/>
      <c r="O23" s="166"/>
    </row>
    <row r="24" spans="1:15" ht="18" customHeight="1" x14ac:dyDescent="0.25">
      <c r="A24" s="47" t="s">
        <v>38</v>
      </c>
      <c r="B24" s="41">
        <f t="shared" si="5"/>
        <v>0</v>
      </c>
      <c r="C24" s="62">
        <f>'Q3'!E24</f>
        <v>0</v>
      </c>
      <c r="D24" s="7"/>
      <c r="E24" s="43">
        <f t="shared" si="2"/>
        <v>0</v>
      </c>
      <c r="F24" s="44" t="str">
        <f t="shared" si="0"/>
        <v/>
      </c>
      <c r="G24" s="45">
        <f t="shared" si="3"/>
        <v>0</v>
      </c>
      <c r="H24" s="45">
        <f t="shared" si="4"/>
        <v>0</v>
      </c>
      <c r="I24" s="46">
        <f t="shared" si="1"/>
        <v>0</v>
      </c>
      <c r="J24" s="166"/>
      <c r="K24" s="166"/>
      <c r="L24" s="166"/>
      <c r="M24" s="166"/>
      <c r="N24" s="166"/>
      <c r="O24" s="166"/>
    </row>
    <row r="25" spans="1:15" ht="18" customHeight="1" x14ac:dyDescent="0.25">
      <c r="A25" s="47" t="s">
        <v>39</v>
      </c>
      <c r="B25" s="41">
        <f t="shared" si="5"/>
        <v>0</v>
      </c>
      <c r="C25" s="62">
        <f>'Q3'!E25</f>
        <v>0</v>
      </c>
      <c r="D25" s="7"/>
      <c r="E25" s="43">
        <f t="shared" si="2"/>
        <v>0</v>
      </c>
      <c r="F25" s="44" t="str">
        <f t="shared" si="0"/>
        <v/>
      </c>
      <c r="G25" s="45">
        <f t="shared" si="3"/>
        <v>0</v>
      </c>
      <c r="H25" s="45">
        <f t="shared" si="4"/>
        <v>0</v>
      </c>
      <c r="I25" s="46">
        <f t="shared" si="1"/>
        <v>0</v>
      </c>
      <c r="J25" s="166"/>
      <c r="K25" s="166"/>
      <c r="L25" s="166"/>
      <c r="M25" s="166"/>
      <c r="N25" s="166"/>
      <c r="O25" s="166"/>
    </row>
    <row r="26" spans="1:15" ht="18" customHeight="1" x14ac:dyDescent="0.25">
      <c r="A26" s="47" t="s">
        <v>40</v>
      </c>
      <c r="B26" s="41">
        <f t="shared" si="5"/>
        <v>0</v>
      </c>
      <c r="C26" s="62">
        <f>'Q3'!E26</f>
        <v>0</v>
      </c>
      <c r="D26" s="7"/>
      <c r="E26" s="43">
        <f t="shared" si="2"/>
        <v>0</v>
      </c>
      <c r="F26" s="44" t="str">
        <f t="shared" si="0"/>
        <v/>
      </c>
      <c r="G26" s="45">
        <f t="shared" si="3"/>
        <v>0</v>
      </c>
      <c r="H26" s="45">
        <f t="shared" si="4"/>
        <v>0</v>
      </c>
      <c r="I26" s="46">
        <f t="shared" si="1"/>
        <v>0</v>
      </c>
      <c r="J26" s="166"/>
      <c r="K26" s="166"/>
      <c r="L26" s="166"/>
      <c r="M26" s="166"/>
      <c r="N26" s="166"/>
      <c r="O26" s="166"/>
    </row>
    <row r="27" spans="1:15" ht="15.75" thickBot="1" x14ac:dyDescent="0.3">
      <c r="A27" s="48" t="s">
        <v>14</v>
      </c>
      <c r="B27" s="63">
        <f>'Q1'!B27</f>
        <v>0</v>
      </c>
      <c r="C27" s="50"/>
      <c r="D27" s="50"/>
      <c r="E27" s="50"/>
      <c r="F27" s="51" t="str">
        <f t="shared" ref="F27" si="6">IF(E27&gt;=1,"Yes","")</f>
        <v/>
      </c>
      <c r="G27" s="52">
        <f>SUM(G17:G26)</f>
        <v>0</v>
      </c>
      <c r="H27" s="52">
        <f>SUM(H17:H26)</f>
        <v>0</v>
      </c>
      <c r="I27" s="53">
        <f t="shared" si="1"/>
        <v>0</v>
      </c>
      <c r="J27" s="8"/>
      <c r="K27" s="8"/>
      <c r="L27" s="8"/>
      <c r="M27" s="8"/>
      <c r="N27" s="8"/>
      <c r="O27" s="8"/>
    </row>
    <row r="28" spans="1:15" x14ac:dyDescent="0.25">
      <c r="A28" s="16"/>
      <c r="B28" s="16"/>
      <c r="C28" s="16"/>
      <c r="D28" s="16"/>
      <c r="E28" s="16"/>
      <c r="F28" s="16"/>
      <c r="G28" s="16"/>
      <c r="H28" s="16"/>
      <c r="I28" s="16"/>
    </row>
    <row r="29" spans="1:15" ht="15.6" customHeight="1" x14ac:dyDescent="0.25">
      <c r="A29" s="16"/>
      <c r="B29" s="16"/>
      <c r="C29" s="16"/>
      <c r="D29" s="16"/>
      <c r="E29" s="167" t="s">
        <v>20</v>
      </c>
      <c r="F29" s="167"/>
      <c r="G29" s="167"/>
      <c r="H29" s="231">
        <f>H27</f>
        <v>0</v>
      </c>
      <c r="I29" s="231"/>
    </row>
    <row r="30" spans="1:15" x14ac:dyDescent="0.25">
      <c r="A30" s="16"/>
      <c r="B30" s="25"/>
      <c r="C30" s="25"/>
      <c r="D30" s="25"/>
      <c r="E30" s="16"/>
      <c r="F30" s="16"/>
      <c r="G30" s="16"/>
      <c r="H30" s="16"/>
      <c r="I30" s="16"/>
    </row>
    <row r="31" spans="1:15" x14ac:dyDescent="0.25">
      <c r="A31" s="16"/>
      <c r="B31" s="16"/>
      <c r="C31" s="16"/>
      <c r="D31" s="16"/>
      <c r="E31" s="16"/>
      <c r="F31" s="16"/>
      <c r="G31" s="16"/>
      <c r="H31" s="16"/>
      <c r="I31" s="16"/>
    </row>
    <row r="32" spans="1:15" x14ac:dyDescent="0.25">
      <c r="A32" s="16" t="s">
        <v>23</v>
      </c>
      <c r="B32" s="16"/>
      <c r="C32" s="16"/>
      <c r="D32" s="16"/>
      <c r="E32" s="16"/>
      <c r="F32" s="16"/>
      <c r="G32" s="16"/>
      <c r="H32" s="16"/>
      <c r="I32" s="16"/>
    </row>
    <row r="33" spans="1:9" ht="16.5" customHeight="1" x14ac:dyDescent="0.25">
      <c r="A33" s="169"/>
      <c r="B33" s="169"/>
      <c r="C33" s="169"/>
      <c r="D33" s="169"/>
      <c r="E33" s="169"/>
      <c r="F33" s="169"/>
      <c r="G33" s="169"/>
      <c r="H33" s="16"/>
      <c r="I33" s="16"/>
    </row>
    <row r="34" spans="1:9" ht="57.75" customHeight="1" x14ac:dyDescent="0.25">
      <c r="A34" s="165"/>
      <c r="B34" s="165"/>
      <c r="C34" s="165"/>
      <c r="D34" s="165"/>
      <c r="E34" s="165"/>
      <c r="F34" s="165"/>
      <c r="G34" s="165"/>
      <c r="H34" s="16"/>
      <c r="I34" s="16"/>
    </row>
    <row r="35" spans="1:9" x14ac:dyDescent="0.25">
      <c r="A35" s="27" t="s">
        <v>143</v>
      </c>
      <c r="B35" s="16"/>
      <c r="C35" s="16"/>
      <c r="D35" s="16"/>
      <c r="E35" s="16"/>
      <c r="F35" s="16"/>
      <c r="G35" s="16"/>
      <c r="H35" s="16"/>
      <c r="I35" s="16"/>
    </row>
    <row r="36" spans="1:9" x14ac:dyDescent="0.25">
      <c r="A36" s="27" t="s">
        <v>144</v>
      </c>
      <c r="B36" s="16"/>
      <c r="C36" s="16"/>
      <c r="D36" s="16"/>
      <c r="E36" s="16"/>
      <c r="F36" s="16"/>
      <c r="G36" s="16"/>
      <c r="H36" s="16"/>
      <c r="I36" s="16"/>
    </row>
  </sheetData>
  <sheetProtection algorithmName="SHA-512" hashValue="2ERZM600w6DAibLASFh0y/ATFKAT+fRKWBKk9aXMo3lhEoB9RSuxyU7Vkj6DtGbemOUicF+euIBAnav1ajd30Q==" saltValue="JvDL8CPCjd2BXqD4XsZTvg==" spinCount="100000" sheet="1" objects="1" scenarios="1" selectLockedCells="1"/>
  <mergeCells count="46">
    <mergeCell ref="A14:D14"/>
    <mergeCell ref="H11:I11"/>
    <mergeCell ref="A8:I8"/>
    <mergeCell ref="H10:I10"/>
    <mergeCell ref="B9:E9"/>
    <mergeCell ref="F9:G9"/>
    <mergeCell ref="A12:D12"/>
    <mergeCell ref="E14:G14"/>
    <mergeCell ref="H14:I14"/>
    <mergeCell ref="F1:I1"/>
    <mergeCell ref="B3:I3"/>
    <mergeCell ref="F2:I2"/>
    <mergeCell ref="A4:I4"/>
    <mergeCell ref="A5:I5"/>
    <mergeCell ref="A6:I6"/>
    <mergeCell ref="A7:I7"/>
    <mergeCell ref="A10:D10"/>
    <mergeCell ref="F10:G10"/>
    <mergeCell ref="A11:D11"/>
    <mergeCell ref="F11:G11"/>
    <mergeCell ref="J19:L19"/>
    <mergeCell ref="M19:O19"/>
    <mergeCell ref="J16:L16"/>
    <mergeCell ref="M16:O16"/>
    <mergeCell ref="J17:L17"/>
    <mergeCell ref="M17:O17"/>
    <mergeCell ref="J18:L18"/>
    <mergeCell ref="M18:O18"/>
    <mergeCell ref="J20:L20"/>
    <mergeCell ref="M20:O20"/>
    <mergeCell ref="J21:L21"/>
    <mergeCell ref="M21:O21"/>
    <mergeCell ref="J22:L22"/>
    <mergeCell ref="M22:O22"/>
    <mergeCell ref="A34:G34"/>
    <mergeCell ref="J23:L23"/>
    <mergeCell ref="M23:O23"/>
    <mergeCell ref="J24:L24"/>
    <mergeCell ref="M24:O24"/>
    <mergeCell ref="J25:L25"/>
    <mergeCell ref="M25:O25"/>
    <mergeCell ref="J26:L26"/>
    <mergeCell ref="M26:O26"/>
    <mergeCell ref="E29:G29"/>
    <mergeCell ref="H29:I29"/>
    <mergeCell ref="A33:G33"/>
  </mergeCells>
  <conditionalFormatting sqref="E17:E26">
    <cfRule type="cellIs" dxfId="5" priority="4" stopIfTrue="1" operator="equal">
      <formula>1</formula>
    </cfRule>
    <cfRule type="cellIs" dxfId="4" priority="5" stopIfTrue="1" operator="lessThan">
      <formula>1</formula>
    </cfRule>
    <cfRule type="cellIs" dxfId="3" priority="6" stopIfTrue="1" operator="greaterThan">
      <formula>1</formula>
    </cfRule>
  </conditionalFormatting>
  <conditionalFormatting sqref="E19">
    <cfRule type="cellIs" dxfId="2" priority="3" operator="greaterThan">
      <formula>1</formula>
    </cfRule>
  </conditionalFormatting>
  <conditionalFormatting sqref="E25">
    <cfRule type="cellIs" dxfId="1" priority="2" operator="greaterThan">
      <formula>1</formula>
    </cfRule>
  </conditionalFormatting>
  <conditionalFormatting sqref="I17:I26">
    <cfRule type="cellIs" dxfId="0" priority="1" operator="lessThan">
      <formula>0</formula>
    </cfRule>
  </conditionalFormatting>
  <pageMargins left="0.7" right="0.7" top="0.75" bottom="0.75" header="0.3" footer="0.3"/>
  <pageSetup scale="74" orientation="portrait" r:id="rId1"/>
  <colBreaks count="1" manualBreakCount="1">
    <brk id="11" max="1048575" man="1"/>
  </colBreaks>
  <ignoredErrors>
    <ignoredError sqref="H9 A5:I7" unlockedFormula="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99"/>
    <pageSetUpPr autoPageBreaks="0" fitToPage="1"/>
  </sheetPr>
  <dimension ref="A1:G32"/>
  <sheetViews>
    <sheetView showGridLines="0" topLeftCell="A9" zoomScale="80" zoomScaleNormal="80" workbookViewId="0">
      <selection activeCell="E20" sqref="E20"/>
    </sheetView>
  </sheetViews>
  <sheetFormatPr defaultColWidth="9.140625" defaultRowHeight="30" customHeight="1" x14ac:dyDescent="0.25"/>
  <cols>
    <col min="1" max="1" width="3" style="14" customWidth="1"/>
    <col min="2" max="2" width="28" style="14" customWidth="1"/>
    <col min="3" max="3" width="16.5703125" style="55" customWidth="1"/>
    <col min="4" max="4" width="81.42578125" style="14" customWidth="1"/>
    <col min="5" max="5" width="14.7109375" style="14" customWidth="1"/>
    <col min="6" max="6" width="7.7109375" style="14" customWidth="1"/>
    <col min="7" max="7" width="11.140625" style="14" customWidth="1"/>
    <col min="8" max="16384" width="9.140625" style="14"/>
  </cols>
  <sheetData>
    <row r="1" spans="1:7" s="29" customFormat="1" ht="30" customHeight="1" x14ac:dyDescent="0.5">
      <c r="A1" s="14"/>
      <c r="B1" s="86"/>
      <c r="C1" s="86"/>
      <c r="D1" s="86"/>
      <c r="E1" s="65"/>
      <c r="F1" s="14"/>
      <c r="G1" s="65" t="s">
        <v>75</v>
      </c>
    </row>
    <row r="2" spans="1:7" s="29" customFormat="1" ht="25.5" customHeight="1" x14ac:dyDescent="0.5">
      <c r="A2" s="14"/>
      <c r="B2" s="94" t="s">
        <v>73</v>
      </c>
      <c r="C2" s="72"/>
      <c r="D2" s="71"/>
      <c r="E2" s="78"/>
      <c r="F2" s="79"/>
      <c r="G2" s="20" t="s">
        <v>68</v>
      </c>
    </row>
    <row r="3" spans="1:7" s="29" customFormat="1" ht="23.25" x14ac:dyDescent="0.35">
      <c r="A3" s="14"/>
      <c r="B3" s="34" t="s">
        <v>61</v>
      </c>
      <c r="C3" s="73"/>
      <c r="D3" s="77" t="s">
        <v>62</v>
      </c>
      <c r="E3" s="118" t="str">
        <f>IF(ISBLANK('Q1'!H11),"",'Q1'!H11)</f>
        <v/>
      </c>
      <c r="F3" s="119" t="s">
        <v>25</v>
      </c>
      <c r="G3" s="120"/>
    </row>
    <row r="4" spans="1:7" s="29" customFormat="1" ht="18" customHeight="1" x14ac:dyDescent="0.25">
      <c r="A4" s="14"/>
      <c r="B4" s="244" t="str">
        <f>IF(ISBLANK('Q1'!B3),"",'Q1'!B3)</f>
        <v>&lt;&lt;COUNTY&gt;&gt;</v>
      </c>
      <c r="C4" s="244"/>
      <c r="D4" s="77" t="s">
        <v>63</v>
      </c>
      <c r="E4" s="192" t="str">
        <f>IF(ISBLANK('Q4'!H10),"",'Q4'!H10)</f>
        <v/>
      </c>
      <c r="F4" s="192"/>
      <c r="G4" s="117"/>
    </row>
    <row r="5" spans="1:7" s="29" customFormat="1" ht="18" customHeight="1" x14ac:dyDescent="0.25">
      <c r="A5" s="14"/>
      <c r="B5" s="244"/>
      <c r="C5" s="244"/>
      <c r="D5" s="77" t="s">
        <v>64</v>
      </c>
      <c r="E5" s="121" t="str">
        <f>'Q4'!$E$14</f>
        <v>April 1 - June 30,</v>
      </c>
      <c r="F5" s="116" t="str">
        <f>IF(ISBLANK('Q4'!H14),"",'Q4'!H14)</f>
        <v>2024</v>
      </c>
      <c r="G5" s="122"/>
    </row>
    <row r="6" spans="1:7" ht="12" customHeight="1" x14ac:dyDescent="0.25"/>
    <row r="7" spans="1:7" s="29" customFormat="1" ht="30" customHeight="1" x14ac:dyDescent="0.25">
      <c r="A7" s="14"/>
      <c r="B7" s="34" t="s">
        <v>59</v>
      </c>
      <c r="C7" s="74"/>
      <c r="D7" s="195"/>
      <c r="E7" s="195"/>
      <c r="F7" s="14"/>
    </row>
    <row r="8" spans="1:7" ht="15" customHeight="1" x14ac:dyDescent="0.25">
      <c r="B8" s="245" t="str">
        <f>'Q1'!$A$4</f>
        <v>ORGANIZATION (as listed in Grant)</v>
      </c>
      <c r="C8" s="245"/>
      <c r="D8" s="245"/>
    </row>
    <row r="9" spans="1:7" ht="15" customHeight="1" x14ac:dyDescent="0.25">
      <c r="B9" s="190" t="str">
        <f>'Q1'!$A$5</f>
        <v>&lt;&lt;Address&gt;&gt;</v>
      </c>
      <c r="C9" s="190"/>
      <c r="D9" s="123"/>
    </row>
    <row r="10" spans="1:7" ht="15" customHeight="1" x14ac:dyDescent="0.25">
      <c r="B10" s="190" t="str">
        <f>'Q1'!$A$6</f>
        <v>&lt;&lt;Address&gt;&gt;</v>
      </c>
      <c r="C10" s="190"/>
      <c r="D10" s="123"/>
    </row>
    <row r="11" spans="1:7" ht="15" customHeight="1" x14ac:dyDescent="0.25">
      <c r="B11" s="190" t="str">
        <f>'Q1'!$A$7</f>
        <v>&lt;&lt;Telephone&gt;&gt;</v>
      </c>
      <c r="C11" s="190"/>
      <c r="D11" s="123"/>
    </row>
    <row r="12" spans="1:7" ht="30" customHeight="1" thickBot="1" x14ac:dyDescent="0.3">
      <c r="B12" s="35"/>
      <c r="C12" s="75"/>
      <c r="D12" s="194"/>
      <c r="E12" s="194"/>
    </row>
    <row r="13" spans="1:7" ht="30" customHeight="1" thickBot="1" x14ac:dyDescent="0.3">
      <c r="B13" s="196" t="s">
        <v>60</v>
      </c>
      <c r="C13" s="196"/>
      <c r="D13" s="196"/>
      <c r="E13" s="39"/>
      <c r="F13" s="39"/>
      <c r="G13" s="39"/>
    </row>
    <row r="14" spans="1:7" ht="45" customHeight="1" thickTop="1" x14ac:dyDescent="0.25">
      <c r="B14" s="97" t="s">
        <v>32</v>
      </c>
      <c r="C14" s="84" t="s">
        <v>66</v>
      </c>
      <c r="D14" s="97" t="s">
        <v>51</v>
      </c>
      <c r="E14" s="30" t="s">
        <v>67</v>
      </c>
      <c r="G14" s="88" t="s">
        <v>74</v>
      </c>
    </row>
    <row r="15" spans="1:7" s="66" customFormat="1" ht="18.75" customHeight="1" x14ac:dyDescent="0.2">
      <c r="B15" s="98" t="s">
        <v>65</v>
      </c>
      <c r="C15" s="99" t="s">
        <v>65</v>
      </c>
      <c r="D15" s="100" t="s">
        <v>65</v>
      </c>
      <c r="E15" s="83" t="s">
        <v>65</v>
      </c>
    </row>
    <row r="16" spans="1:7" s="66" customFormat="1" ht="39.950000000000003" customHeight="1" x14ac:dyDescent="0.2">
      <c r="B16" s="101" t="str">
        <f>IF(E16&gt;=1,"1:  TDSP ","")</f>
        <v/>
      </c>
      <c r="C16" s="102" t="str">
        <f t="shared" ref="C16:C25" si="0">IF(E16&gt;=1,"YES ","")</f>
        <v/>
      </c>
      <c r="D16" s="101" t="str">
        <f>IF(E16&gt;=1,"The new TDSP which has been completed and presented to the LCB; or the annual update has been completed and presented to the LCB. ","")</f>
        <v/>
      </c>
      <c r="E16" s="67">
        <f>'Q4'!H17</f>
        <v>0</v>
      </c>
      <c r="G16" s="81"/>
    </row>
    <row r="17" spans="2:7" s="66" customFormat="1" ht="39.950000000000003" customHeight="1" x14ac:dyDescent="0.2">
      <c r="B17" s="101" t="str">
        <f>IF(E17&gt;=1,"2A: Solicitation / 2B: Evaluation ","")</f>
        <v/>
      </c>
      <c r="C17" s="102" t="str">
        <f t="shared" si="0"/>
        <v/>
      </c>
      <c r="D17" s="101" t="str">
        <f>IF(E17&gt;=1,"2A:  Planning agency’s letter of recommendation and signed resolution.    2B:  LCB and planning agency selected CTC evaluation worksheets pursuant to the most recent version of the Commission’s CTC Evaluation Workbook. ","")</f>
        <v/>
      </c>
      <c r="E17" s="67">
        <f>'Q4'!H18</f>
        <v>0</v>
      </c>
      <c r="G17" s="82"/>
    </row>
    <row r="18" spans="2:7" s="66" customFormat="1" ht="39.950000000000003" customHeight="1" x14ac:dyDescent="0.2">
      <c r="B18" s="101" t="str">
        <f>IF(E18&gt;=1,"3: LCB Mtgs ","")</f>
        <v/>
      </c>
      <c r="C18" s="102" t="str">
        <f t="shared" si="0"/>
        <v/>
      </c>
      <c r="D18" s="101" t="str">
        <f>IF(E18&gt;=1,"Local Coordinating Board (LCB) has met for the quarter. Documentation for this meeting has been provided including but not limited to: meeting agenda; minutes; membership roster; notice of meetings. ","")</f>
        <v/>
      </c>
      <c r="E18" s="67">
        <f>'Q4'!H19</f>
        <v>0</v>
      </c>
      <c r="G18" s="82"/>
    </row>
    <row r="19" spans="2:7" s="66" customFormat="1" ht="39.950000000000003" customHeight="1" x14ac:dyDescent="0.2">
      <c r="B19" s="101" t="str">
        <f>IF(E19&gt;=1,"4: Public Workshop ","")</f>
        <v/>
      </c>
      <c r="C19" s="102" t="str">
        <f t="shared" si="0"/>
        <v/>
      </c>
      <c r="D19" s="101" t="str">
        <f>IF(E19&gt;=1,"Public Workshop Meeting took place during this quarter.  Documentation for this meeting has been provided including but not limited to: meeting agenda; minutes; notice of meetings. ","")</f>
        <v/>
      </c>
      <c r="E19" s="67">
        <f>'Q4'!H20</f>
        <v>0</v>
      </c>
      <c r="G19" s="82"/>
    </row>
    <row r="20" spans="2:7" s="66" customFormat="1" ht="39.950000000000003" customHeight="1" x14ac:dyDescent="0.2">
      <c r="B20" s="101" t="str">
        <f>IF(E20&gt;=1,"5: By-Laws ","")</f>
        <v/>
      </c>
      <c r="C20" s="102" t="str">
        <f t="shared" si="0"/>
        <v/>
      </c>
      <c r="D20" s="101" t="str">
        <f>IF(E20&gt;=1,"Local Coordinating Board has reviewed and approved by-laws. Cover page of document has been updated to reflect date of update. ","")</f>
        <v/>
      </c>
      <c r="E20" s="67">
        <f>'Q4'!H21</f>
        <v>0</v>
      </c>
      <c r="G20" s="82"/>
    </row>
    <row r="21" spans="2:7" s="66" customFormat="1" ht="39.950000000000003" customHeight="1" x14ac:dyDescent="0.2">
      <c r="B21" s="101" t="str">
        <f>IF(E21&gt;=1,"6: Grievance Procedures ","")</f>
        <v/>
      </c>
      <c r="C21" s="102" t="str">
        <f t="shared" si="0"/>
        <v/>
      </c>
      <c r="D21" s="101" t="str">
        <f>IF(E21&gt;=1,"Local Coordinating Board has reviewed and approved Grievance Procedures. Cover page of document has been updated to reflect  date of update and LCB signature. ","")</f>
        <v/>
      </c>
      <c r="E21" s="67">
        <f>'Q4'!H22</f>
        <v>0</v>
      </c>
      <c r="G21" s="82"/>
    </row>
    <row r="22" spans="2:7" s="66" customFormat="1" ht="39.950000000000003" customHeight="1" x14ac:dyDescent="0.2">
      <c r="B22" s="101" t="str">
        <f>IF(E22&gt;=1,"7: AOR Review ","")</f>
        <v/>
      </c>
      <c r="C22" s="102" t="str">
        <f t="shared" si="0"/>
        <v/>
      </c>
      <c r="D22" s="101" t="str">
        <f>IF(E22&gt;=1,"The Annual Operation Report has been reviewed by LCB. The cover page of the AOR, signed by CTC representative and LCB Chair has been provided.  ","")</f>
        <v/>
      </c>
      <c r="E22" s="67">
        <f>'Q4'!H23</f>
        <v>0</v>
      </c>
      <c r="G22" s="82"/>
    </row>
    <row r="23" spans="2:7" s="66" customFormat="1" ht="39.950000000000003" customHeight="1" x14ac:dyDescent="0.2">
      <c r="B23" s="101" t="str">
        <f>IF(E23&gt;=1,"8: AER ","")</f>
        <v/>
      </c>
      <c r="C23" s="102" t="str">
        <f t="shared" si="0"/>
        <v/>
      </c>
      <c r="D23" s="101" t="str">
        <f>IF(E23&gt;=1," A completed AER in accordance with the most recent Commission’s AER instructions. ","")</f>
        <v/>
      </c>
      <c r="E23" s="67">
        <f>'Q4'!H24</f>
        <v>0</v>
      </c>
      <c r="G23" s="82"/>
    </row>
    <row r="24" spans="2:7" s="66" customFormat="1" ht="39.950000000000003" customHeight="1" x14ac:dyDescent="0.2">
      <c r="B24" s="101" t="str">
        <f>IF(E24&gt;=1,"9: Quarterly Progress Rpt.","")</f>
        <v/>
      </c>
      <c r="C24" s="102" t="str">
        <f t="shared" si="0"/>
        <v/>
      </c>
      <c r="D24" s="101" t="str">
        <f>IF(E24&gt;=1," A complete Quarterly Progress Report has been submitted with invoices. Quarterly report has been signed by planning agency representative. Electronic signatures are acceptable. ","")</f>
        <v/>
      </c>
      <c r="E24" s="67">
        <f>'Q4'!H25</f>
        <v>0</v>
      </c>
      <c r="G24" s="82"/>
    </row>
    <row r="25" spans="2:7" s="66" customFormat="1" ht="39.950000000000003" customHeight="1" x14ac:dyDescent="0.2">
      <c r="B25" s="101" t="str">
        <f>IF(E25&gt;=1,"10: Training Workshop ","")</f>
        <v/>
      </c>
      <c r="C25" s="102" t="str">
        <f t="shared" si="0"/>
        <v/>
      </c>
      <c r="D25" s="101" t="str">
        <f>IF(E25&gt;=1,"Documentation related to attendance from training event(s) has been provided; including but not limited to sign in sheets. ","")</f>
        <v/>
      </c>
      <c r="E25" s="67">
        <f>'Q4'!H26</f>
        <v>0</v>
      </c>
      <c r="G25" s="82"/>
    </row>
    <row r="26" spans="2:7" ht="30" customHeight="1" x14ac:dyDescent="0.25">
      <c r="C26" s="55" t="str">
        <f t="shared" ref="C26" si="1">IF(E26&gt;=1,"YES ","")</f>
        <v/>
      </c>
      <c r="E26" s="15"/>
    </row>
    <row r="27" spans="2:7" ht="30" customHeight="1" x14ac:dyDescent="0.25">
      <c r="B27" s="19" t="s">
        <v>24</v>
      </c>
      <c r="C27" s="76"/>
      <c r="D27" s="19"/>
      <c r="E27" s="28">
        <f>SUBTOTAL(109,Invoice9[[AMOUNT    ]])</f>
        <v>0</v>
      </c>
    </row>
    <row r="28" spans="2:7" ht="30" customHeight="1" x14ac:dyDescent="0.25">
      <c r="B28" s="193" t="s">
        <v>79</v>
      </c>
      <c r="C28" s="193"/>
      <c r="D28" s="193"/>
      <c r="E28" s="87"/>
    </row>
    <row r="29" spans="2:7" ht="15" x14ac:dyDescent="0.25">
      <c r="B29" s="124"/>
      <c r="C29" s="124"/>
      <c r="D29" s="124"/>
      <c r="E29" s="124"/>
    </row>
    <row r="30" spans="2:7" ht="30" customHeight="1" x14ac:dyDescent="0.25">
      <c r="B30" s="247" t="s">
        <v>70</v>
      </c>
      <c r="C30" s="247"/>
      <c r="D30" s="247"/>
      <c r="E30" s="248"/>
    </row>
    <row r="31" spans="2:7" ht="15" x14ac:dyDescent="0.25">
      <c r="B31" s="246"/>
      <c r="C31" s="246"/>
      <c r="D31" s="246"/>
    </row>
    <row r="32" spans="2:7" ht="30" customHeight="1" x14ac:dyDescent="0.25">
      <c r="B32" s="115" t="s">
        <v>133</v>
      </c>
    </row>
  </sheetData>
  <sheetProtection autoFilter="0"/>
  <mergeCells count="12">
    <mergeCell ref="B31:D31"/>
    <mergeCell ref="B4:C5"/>
    <mergeCell ref="D7:E7"/>
    <mergeCell ref="B9:C9"/>
    <mergeCell ref="B10:C10"/>
    <mergeCell ref="B11:C11"/>
    <mergeCell ref="D12:E12"/>
    <mergeCell ref="B13:D13"/>
    <mergeCell ref="B28:D28"/>
    <mergeCell ref="B30:E30"/>
    <mergeCell ref="B8:D8"/>
    <mergeCell ref="E4:F4"/>
  </mergeCells>
  <dataValidations count="3">
    <dataValidation allowBlank="1" showErrorMessage="1" sqref="A2 A28:A30 B1 E1 C1:C3 B28:D28 G1 F5 E8:E14 E3:E4 D2:D5 B3:B4 D12 C12:C13 B8:B13 B7:E7 F13:G13 B16:E25" xr:uid="{4645EF58-20E9-4EEA-9C44-50E4C923D437}"/>
    <dataValidation allowBlank="1" showInputMessage="1" showErrorMessage="1" prompt="Enter invoicing Company Street Address, City, State, Zip Code, Phone, Fax, and Email in this cell" sqref="B29:D29" xr:uid="{DDFE4626-D8F7-4D20-8426-6D1754B5B732}"/>
    <dataValidation allowBlank="1" showInputMessage="1" showErrorMessage="1" prompt="Enter custom field in this heading and corresponding data in this column under this heading" sqref="D14" xr:uid="{79C853AB-7C23-4A6B-8A58-21937FB5986E}"/>
  </dataValidations>
  <printOptions horizontalCentered="1"/>
  <pageMargins left="0.4" right="0.4" top="0.4" bottom="0.4" header="0.3" footer="0.3"/>
  <pageSetup scale="60" orientation="portrait" r:id="rId1"/>
  <headerFooter differentFirst="1">
    <oddFooter>Page &amp;P of &amp;N</oddFooter>
  </headerFooter>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BBCDD-F59F-4146-BA44-1594F95B8C1B}">
  <sheetPr>
    <tabColor theme="4" tint="0.59999389629810485"/>
    <pageSetUpPr autoPageBreaks="0" fitToPage="1"/>
  </sheetPr>
  <dimension ref="A1:I81"/>
  <sheetViews>
    <sheetView showGridLines="0" zoomScale="85" zoomScaleNormal="85" workbookViewId="0">
      <selection activeCell="E4" sqref="E4:F4"/>
    </sheetView>
  </sheetViews>
  <sheetFormatPr defaultColWidth="9.140625" defaultRowHeight="30" customHeight="1" x14ac:dyDescent="0.25"/>
  <cols>
    <col min="1" max="1" width="5.7109375" style="14" customWidth="1"/>
    <col min="2" max="2" width="28" style="14" customWidth="1"/>
    <col min="3" max="3" width="32.42578125" style="55" customWidth="1"/>
    <col min="4" max="4" width="30" style="14" customWidth="1"/>
    <col min="5" max="5" width="16.28515625" style="14" customWidth="1"/>
    <col min="6" max="6" width="7.42578125" style="14" customWidth="1"/>
    <col min="7" max="7" width="14" style="14" customWidth="1"/>
    <col min="8" max="8" width="9.140625" style="14"/>
    <col min="9" max="9" width="39.140625" style="14" customWidth="1"/>
    <col min="10" max="16384" width="9.140625" style="14"/>
  </cols>
  <sheetData>
    <row r="1" spans="1:9" s="29" customFormat="1" ht="30" customHeight="1" x14ac:dyDescent="0.5">
      <c r="A1" s="14"/>
      <c r="B1" s="86"/>
      <c r="C1" s="86"/>
      <c r="D1" s="86"/>
      <c r="G1" s="65"/>
      <c r="H1" s="14"/>
      <c r="I1" s="65" t="s">
        <v>80</v>
      </c>
    </row>
    <row r="2" spans="1:9" s="29" customFormat="1" ht="25.5" customHeight="1" x14ac:dyDescent="0.5">
      <c r="A2" s="14"/>
      <c r="B2" s="94" t="s">
        <v>73</v>
      </c>
      <c r="C2" s="72"/>
      <c r="D2" s="71"/>
      <c r="E2" s="78"/>
      <c r="F2" s="78"/>
      <c r="G2" s="78"/>
      <c r="H2" s="79"/>
      <c r="I2" s="20" t="s">
        <v>81</v>
      </c>
    </row>
    <row r="3" spans="1:9" s="29" customFormat="1" ht="23.25" x14ac:dyDescent="0.35">
      <c r="A3" s="14"/>
      <c r="B3" s="34" t="s">
        <v>61</v>
      </c>
      <c r="C3" s="73"/>
      <c r="D3" s="77" t="s">
        <v>62</v>
      </c>
      <c r="E3" s="118" t="str">
        <f>IF(ISBLANK('Q1'!H11),"",'Q1'!H11)</f>
        <v/>
      </c>
      <c r="F3" s="119" t="s">
        <v>25</v>
      </c>
      <c r="G3" s="120"/>
    </row>
    <row r="4" spans="1:9" s="29" customFormat="1" ht="18" customHeight="1" x14ac:dyDescent="0.25">
      <c r="A4" s="14"/>
      <c r="B4" s="240" t="str">
        <f>IF(ISBLANK('Q1'!B3),"",'Q1'!B3)</f>
        <v>&lt;&lt;COUNTY&gt;&gt;</v>
      </c>
      <c r="C4" s="240"/>
      <c r="D4" s="77" t="s">
        <v>63</v>
      </c>
      <c r="E4" s="192" t="str">
        <f>IF(ISBLANK('Q4'!H10),"",'Q4'!H10)</f>
        <v/>
      </c>
      <c r="F4" s="192"/>
      <c r="G4" s="117"/>
    </row>
    <row r="5" spans="1:9" s="29" customFormat="1" ht="18" customHeight="1" x14ac:dyDescent="0.25">
      <c r="A5" s="14"/>
      <c r="B5" s="240"/>
      <c r="C5" s="240"/>
      <c r="D5" s="77" t="s">
        <v>64</v>
      </c>
      <c r="E5" s="121" t="str">
        <f>'Q4'!$E$14</f>
        <v>April 1 - June 30,</v>
      </c>
      <c r="F5" s="116" t="str">
        <f>IF(ISBLANK('Q4'!H14),"",'Q4'!H14)</f>
        <v>2024</v>
      </c>
      <c r="G5" s="122"/>
    </row>
    <row r="6" spans="1:9" ht="12" customHeight="1" x14ac:dyDescent="0.25"/>
    <row r="7" spans="1:9" s="29" customFormat="1" ht="27" customHeight="1" x14ac:dyDescent="0.25">
      <c r="A7" s="14"/>
      <c r="B7" s="34" t="s">
        <v>59</v>
      </c>
      <c r="C7" s="74"/>
      <c r="D7" s="195"/>
      <c r="E7" s="195"/>
      <c r="F7" s="14"/>
    </row>
    <row r="8" spans="1:9" ht="15" customHeight="1" x14ac:dyDescent="0.25">
      <c r="B8" s="202" t="str">
        <f>'Q1'!$A$4</f>
        <v>ORGANIZATION (as listed in Grant)</v>
      </c>
      <c r="C8" s="202"/>
      <c r="D8" s="202"/>
    </row>
    <row r="9" spans="1:9" ht="15" x14ac:dyDescent="0.25">
      <c r="B9" s="203"/>
      <c r="C9" s="203"/>
      <c r="D9" s="103"/>
    </row>
    <row r="10" spans="1:9" ht="15" x14ac:dyDescent="0.25"/>
    <row r="11" spans="1:9" ht="30" customHeight="1" x14ac:dyDescent="0.25">
      <c r="A11" s="138" t="s">
        <v>82</v>
      </c>
      <c r="B11" s="204" t="s">
        <v>83</v>
      </c>
      <c r="C11" s="204"/>
      <c r="D11" s="125"/>
      <c r="E11" s="138" t="s">
        <v>84</v>
      </c>
      <c r="F11" s="139"/>
      <c r="G11" s="139"/>
      <c r="H11" s="139"/>
      <c r="I11" s="140"/>
    </row>
    <row r="12" spans="1:9" ht="84.95" customHeight="1" x14ac:dyDescent="0.25">
      <c r="A12" s="141" t="s">
        <v>85</v>
      </c>
      <c r="B12" s="211" t="s">
        <v>86</v>
      </c>
      <c r="C12" s="211"/>
      <c r="D12" s="212"/>
      <c r="E12" s="205"/>
      <c r="F12" s="206"/>
      <c r="G12" s="206"/>
      <c r="H12" s="206"/>
      <c r="I12" s="207"/>
    </row>
    <row r="13" spans="1:9" ht="15" x14ac:dyDescent="0.25">
      <c r="A13" s="142"/>
      <c r="B13" s="126"/>
      <c r="C13" s="126"/>
      <c r="D13" s="127"/>
      <c r="E13" s="208"/>
      <c r="F13" s="209"/>
      <c r="G13" s="209"/>
      <c r="H13" s="209"/>
      <c r="I13" s="210"/>
    </row>
    <row r="14" spans="1:9" ht="84.95" customHeight="1" x14ac:dyDescent="0.25">
      <c r="A14" s="141" t="s">
        <v>87</v>
      </c>
      <c r="B14" s="211" t="s">
        <v>88</v>
      </c>
      <c r="C14" s="211"/>
      <c r="D14" s="212"/>
      <c r="E14" s="197"/>
      <c r="F14" s="198"/>
      <c r="G14" s="198"/>
      <c r="H14" s="198"/>
      <c r="I14" s="199"/>
    </row>
    <row r="15" spans="1:9" ht="15" x14ac:dyDescent="0.25">
      <c r="A15" s="143"/>
      <c r="B15" s="128"/>
      <c r="C15" s="128"/>
      <c r="D15" s="129"/>
      <c r="E15" s="208" t="s">
        <v>89</v>
      </c>
      <c r="F15" s="209"/>
      <c r="G15" s="209"/>
      <c r="H15" s="209"/>
      <c r="I15" s="210"/>
    </row>
    <row r="16" spans="1:9" ht="90" customHeight="1" x14ac:dyDescent="0.25">
      <c r="A16" s="141" t="s">
        <v>90</v>
      </c>
      <c r="B16" s="211" t="s">
        <v>91</v>
      </c>
      <c r="C16" s="211"/>
      <c r="D16" s="212"/>
      <c r="E16" s="197"/>
      <c r="F16" s="198"/>
      <c r="G16" s="198"/>
      <c r="H16" s="198"/>
      <c r="I16" s="199"/>
    </row>
    <row r="17" spans="1:9" ht="15" x14ac:dyDescent="0.25">
      <c r="A17" s="143"/>
      <c r="B17" s="128"/>
      <c r="C17" s="128"/>
      <c r="D17" s="129"/>
      <c r="E17" s="109"/>
      <c r="F17" s="108"/>
      <c r="G17" s="108"/>
      <c r="H17" s="108"/>
      <c r="I17" s="110"/>
    </row>
    <row r="18" spans="1:9" ht="84.95" customHeight="1" x14ac:dyDescent="0.25">
      <c r="A18" s="142" t="s">
        <v>92</v>
      </c>
      <c r="B18" s="211" t="s">
        <v>93</v>
      </c>
      <c r="C18" s="211"/>
      <c r="D18" s="212"/>
      <c r="E18" s="197" t="s">
        <v>89</v>
      </c>
      <c r="F18" s="198"/>
      <c r="G18" s="198"/>
      <c r="H18" s="198"/>
      <c r="I18" s="199"/>
    </row>
    <row r="19" spans="1:9" ht="15" x14ac:dyDescent="0.25">
      <c r="A19" s="143"/>
      <c r="B19" s="128"/>
      <c r="C19" s="128"/>
      <c r="D19" s="129"/>
      <c r="E19" s="208"/>
      <c r="F19" s="209"/>
      <c r="G19" s="209"/>
      <c r="H19" s="209"/>
      <c r="I19" s="210"/>
    </row>
    <row r="20" spans="1:9" ht="84.95" customHeight="1" x14ac:dyDescent="0.25">
      <c r="A20" s="141" t="s">
        <v>94</v>
      </c>
      <c r="B20" s="211" t="s">
        <v>95</v>
      </c>
      <c r="C20" s="211"/>
      <c r="D20" s="212"/>
      <c r="E20" s="197" t="s">
        <v>89</v>
      </c>
      <c r="F20" s="198"/>
      <c r="G20" s="198"/>
      <c r="H20" s="198"/>
      <c r="I20" s="199"/>
    </row>
    <row r="21" spans="1:9" ht="15" x14ac:dyDescent="0.25">
      <c r="A21" s="143"/>
      <c r="B21" s="128"/>
      <c r="C21" s="128"/>
      <c r="D21" s="129"/>
      <c r="E21" s="208"/>
      <c r="F21" s="209"/>
      <c r="G21" s="209"/>
      <c r="H21" s="209"/>
      <c r="I21" s="210"/>
    </row>
    <row r="22" spans="1:9" ht="90" customHeight="1" x14ac:dyDescent="0.25">
      <c r="A22" s="141" t="s">
        <v>96</v>
      </c>
      <c r="B22" s="211" t="s">
        <v>97</v>
      </c>
      <c r="C22" s="211"/>
      <c r="D22" s="212"/>
      <c r="E22" s="197" t="s">
        <v>89</v>
      </c>
      <c r="F22" s="198"/>
      <c r="G22" s="198"/>
      <c r="H22" s="198"/>
      <c r="I22" s="199"/>
    </row>
    <row r="23" spans="1:9" ht="15" x14ac:dyDescent="0.25">
      <c r="A23" s="143"/>
      <c r="B23" s="128"/>
      <c r="C23" s="128"/>
      <c r="D23" s="129"/>
      <c r="E23" s="208"/>
      <c r="F23" s="209"/>
      <c r="G23" s="209"/>
      <c r="H23" s="209"/>
      <c r="I23" s="210"/>
    </row>
    <row r="24" spans="1:9" ht="84.95" customHeight="1" x14ac:dyDescent="0.25">
      <c r="A24" s="141" t="s">
        <v>98</v>
      </c>
      <c r="B24" s="211" t="s">
        <v>99</v>
      </c>
      <c r="C24" s="211"/>
      <c r="D24" s="212"/>
      <c r="E24" s="197" t="s">
        <v>89</v>
      </c>
      <c r="F24" s="198"/>
      <c r="G24" s="198"/>
      <c r="H24" s="198"/>
      <c r="I24" s="199"/>
    </row>
    <row r="25" spans="1:9" ht="15" x14ac:dyDescent="0.25">
      <c r="A25" s="143"/>
      <c r="B25" s="128"/>
      <c r="C25" s="128"/>
      <c r="D25" s="129"/>
      <c r="E25" s="208"/>
      <c r="F25" s="209"/>
      <c r="G25" s="209"/>
      <c r="H25" s="209"/>
      <c r="I25" s="210"/>
    </row>
    <row r="26" spans="1:9" ht="84.95" customHeight="1" x14ac:dyDescent="0.25">
      <c r="A26" s="141" t="s">
        <v>100</v>
      </c>
      <c r="B26" s="211" t="s">
        <v>132</v>
      </c>
      <c r="C26" s="211"/>
      <c r="D26" s="212"/>
      <c r="E26" s="197"/>
      <c r="F26" s="198"/>
      <c r="G26" s="198"/>
      <c r="H26" s="198"/>
      <c r="I26" s="199"/>
    </row>
    <row r="27" spans="1:9" ht="15" x14ac:dyDescent="0.25">
      <c r="A27" s="143"/>
      <c r="B27" s="128"/>
      <c r="C27" s="128"/>
      <c r="D27" s="129"/>
      <c r="E27" s="208" t="s">
        <v>89</v>
      </c>
      <c r="F27" s="209"/>
      <c r="G27" s="209"/>
      <c r="H27" s="209"/>
      <c r="I27" s="210"/>
    </row>
    <row r="28" spans="1:9" ht="84.95" customHeight="1" x14ac:dyDescent="0.25">
      <c r="A28" s="144" t="s">
        <v>101</v>
      </c>
      <c r="B28" s="211" t="s">
        <v>102</v>
      </c>
      <c r="C28" s="211"/>
      <c r="D28" s="212"/>
      <c r="E28" s="197" t="s">
        <v>89</v>
      </c>
      <c r="F28" s="198"/>
      <c r="G28" s="198"/>
      <c r="H28" s="198"/>
      <c r="I28" s="199"/>
    </row>
    <row r="29" spans="1:9" ht="15" x14ac:dyDescent="0.25">
      <c r="A29" s="145"/>
      <c r="B29" s="128"/>
      <c r="C29" s="128"/>
      <c r="D29" s="129"/>
      <c r="E29" s="208"/>
      <c r="F29" s="209"/>
      <c r="G29" s="209"/>
      <c r="H29" s="209"/>
      <c r="I29" s="210"/>
    </row>
    <row r="30" spans="1:9" ht="84.95" customHeight="1" x14ac:dyDescent="0.25">
      <c r="A30" s="141" t="s">
        <v>103</v>
      </c>
      <c r="B30" s="211" t="s">
        <v>104</v>
      </c>
      <c r="C30" s="211"/>
      <c r="D30" s="212"/>
      <c r="E30" s="197" t="s">
        <v>89</v>
      </c>
      <c r="F30" s="198"/>
      <c r="G30" s="198"/>
      <c r="H30" s="198"/>
      <c r="I30" s="199"/>
    </row>
    <row r="31" spans="1:9" ht="15" x14ac:dyDescent="0.25">
      <c r="A31" s="143"/>
      <c r="B31" s="128"/>
      <c r="C31" s="128"/>
      <c r="D31" s="129"/>
      <c r="E31" s="208"/>
      <c r="F31" s="209"/>
      <c r="G31" s="209"/>
      <c r="H31" s="209"/>
      <c r="I31" s="210"/>
    </row>
    <row r="32" spans="1:9" ht="84.95" customHeight="1" x14ac:dyDescent="0.25">
      <c r="A32" s="141" t="s">
        <v>105</v>
      </c>
      <c r="B32" s="211" t="s">
        <v>106</v>
      </c>
      <c r="C32" s="211"/>
      <c r="D32" s="212"/>
      <c r="E32" s="197" t="s">
        <v>89</v>
      </c>
      <c r="F32" s="198"/>
      <c r="G32" s="198"/>
      <c r="H32" s="198"/>
      <c r="I32" s="199"/>
    </row>
    <row r="33" spans="1:9" ht="15" x14ac:dyDescent="0.25">
      <c r="A33" s="143"/>
      <c r="B33" s="128"/>
      <c r="C33" s="128"/>
      <c r="D33" s="126"/>
      <c r="E33" s="208"/>
      <c r="F33" s="209"/>
      <c r="G33" s="209"/>
      <c r="H33" s="209"/>
      <c r="I33" s="210"/>
    </row>
    <row r="34" spans="1:9" ht="84.95" customHeight="1" x14ac:dyDescent="0.25">
      <c r="A34" s="146" t="s">
        <v>107</v>
      </c>
      <c r="B34" s="218" t="s">
        <v>108</v>
      </c>
      <c r="C34" s="218"/>
      <c r="D34" s="219"/>
      <c r="E34" s="213" t="s">
        <v>89</v>
      </c>
      <c r="F34" s="214"/>
      <c r="G34" s="214"/>
      <c r="H34" s="214"/>
      <c r="I34" s="215"/>
    </row>
    <row r="35" spans="1:9" ht="15" x14ac:dyDescent="0.25">
      <c r="A35" s="147"/>
      <c r="B35" s="130"/>
      <c r="C35" s="130"/>
      <c r="D35" s="131"/>
      <c r="E35" s="162"/>
      <c r="F35" s="106"/>
      <c r="G35" s="106"/>
      <c r="H35" s="106"/>
      <c r="I35" s="106"/>
    </row>
    <row r="36" spans="1:9" ht="30" customHeight="1" x14ac:dyDescent="0.25">
      <c r="A36" s="148" t="s">
        <v>109</v>
      </c>
      <c r="B36" s="204" t="s">
        <v>110</v>
      </c>
      <c r="C36" s="204"/>
      <c r="D36" s="132"/>
      <c r="E36" s="216" t="s">
        <v>84</v>
      </c>
      <c r="F36" s="204"/>
      <c r="G36" s="204"/>
      <c r="H36" s="204"/>
      <c r="I36" s="217"/>
    </row>
    <row r="37" spans="1:9" ht="90" customHeight="1" x14ac:dyDescent="0.25">
      <c r="A37" s="141" t="s">
        <v>85</v>
      </c>
      <c r="B37" s="211" t="s">
        <v>111</v>
      </c>
      <c r="C37" s="211"/>
      <c r="D37" s="212"/>
      <c r="E37" s="197" t="s">
        <v>89</v>
      </c>
      <c r="F37" s="198"/>
      <c r="G37" s="198"/>
      <c r="H37" s="198"/>
      <c r="I37" s="199"/>
    </row>
    <row r="38" spans="1:9" ht="15" x14ac:dyDescent="0.25">
      <c r="A38" s="142"/>
      <c r="B38" s="133"/>
      <c r="C38" s="133"/>
      <c r="D38" s="127"/>
      <c r="E38" s="208"/>
      <c r="F38" s="209"/>
      <c r="G38" s="209"/>
      <c r="H38" s="209"/>
      <c r="I38" s="210"/>
    </row>
    <row r="39" spans="1:9" ht="90" customHeight="1" x14ac:dyDescent="0.25">
      <c r="A39" s="141" t="s">
        <v>87</v>
      </c>
      <c r="B39" s="211" t="s">
        <v>112</v>
      </c>
      <c r="C39" s="211"/>
      <c r="D39" s="212"/>
      <c r="E39" s="197" t="s">
        <v>89</v>
      </c>
      <c r="F39" s="198"/>
      <c r="G39" s="198"/>
      <c r="H39" s="198"/>
      <c r="I39" s="199"/>
    </row>
    <row r="40" spans="1:9" ht="15" x14ac:dyDescent="0.25">
      <c r="A40" s="142"/>
      <c r="B40" s="133"/>
      <c r="C40" s="133"/>
      <c r="D40" s="134"/>
      <c r="E40" s="208"/>
      <c r="F40" s="209"/>
      <c r="G40" s="209"/>
      <c r="H40" s="209"/>
      <c r="I40" s="210"/>
    </row>
    <row r="41" spans="1:9" ht="90" customHeight="1" x14ac:dyDescent="0.25">
      <c r="A41" s="146" t="s">
        <v>90</v>
      </c>
      <c r="B41" s="218" t="s">
        <v>113</v>
      </c>
      <c r="C41" s="218"/>
      <c r="D41" s="219"/>
      <c r="E41" s="213" t="s">
        <v>89</v>
      </c>
      <c r="F41" s="214"/>
      <c r="G41" s="214"/>
      <c r="H41" s="214"/>
      <c r="I41" s="215"/>
    </row>
    <row r="42" spans="1:9" ht="15" x14ac:dyDescent="0.25">
      <c r="A42" s="164"/>
      <c r="B42" s="135"/>
      <c r="C42" s="135"/>
      <c r="D42" s="163"/>
      <c r="E42" s="111"/>
      <c r="F42" s="111"/>
      <c r="G42" s="111"/>
      <c r="H42" s="111"/>
      <c r="I42" s="111"/>
    </row>
    <row r="43" spans="1:9" ht="30" customHeight="1" x14ac:dyDescent="0.25">
      <c r="A43" s="149" t="s">
        <v>114</v>
      </c>
      <c r="B43" s="204" t="s">
        <v>115</v>
      </c>
      <c r="C43" s="204"/>
      <c r="D43" s="136"/>
      <c r="E43" s="216" t="s">
        <v>84</v>
      </c>
      <c r="F43" s="204"/>
      <c r="G43" s="204"/>
      <c r="H43" s="204"/>
      <c r="I43" s="217"/>
    </row>
    <row r="44" spans="1:9" ht="90" customHeight="1" x14ac:dyDescent="0.25">
      <c r="A44" s="141" t="s">
        <v>85</v>
      </c>
      <c r="B44" s="211" t="s">
        <v>116</v>
      </c>
      <c r="C44" s="211"/>
      <c r="D44" s="212"/>
      <c r="E44" s="197" t="s">
        <v>89</v>
      </c>
      <c r="F44" s="198"/>
      <c r="G44" s="198"/>
      <c r="H44" s="198"/>
      <c r="I44" s="199"/>
    </row>
    <row r="45" spans="1:9" ht="15" x14ac:dyDescent="0.25">
      <c r="A45" s="143"/>
      <c r="B45" s="128"/>
      <c r="C45" s="128"/>
      <c r="D45" s="126"/>
      <c r="E45" s="208"/>
      <c r="F45" s="209"/>
      <c r="G45" s="209"/>
      <c r="H45" s="209"/>
      <c r="I45" s="210"/>
    </row>
    <row r="46" spans="1:9" ht="90" customHeight="1" x14ac:dyDescent="0.25">
      <c r="A46" s="141" t="s">
        <v>87</v>
      </c>
      <c r="B46" s="211" t="s">
        <v>117</v>
      </c>
      <c r="C46" s="211"/>
      <c r="D46" s="212"/>
      <c r="E46" s="197" t="s">
        <v>89</v>
      </c>
      <c r="F46" s="198"/>
      <c r="G46" s="198"/>
      <c r="H46" s="198"/>
      <c r="I46" s="199"/>
    </row>
    <row r="47" spans="1:9" ht="15" x14ac:dyDescent="0.25">
      <c r="A47" s="143"/>
      <c r="B47" s="128"/>
      <c r="C47" s="128"/>
      <c r="D47" s="126"/>
      <c r="E47" s="208"/>
      <c r="F47" s="209"/>
      <c r="G47" s="209"/>
      <c r="H47" s="209"/>
      <c r="I47" s="210"/>
    </row>
    <row r="48" spans="1:9" ht="90" customHeight="1" x14ac:dyDescent="0.25">
      <c r="A48" s="141" t="s">
        <v>90</v>
      </c>
      <c r="B48" s="211" t="s">
        <v>118</v>
      </c>
      <c r="C48" s="211"/>
      <c r="D48" s="212"/>
      <c r="E48" s="197" t="s">
        <v>89</v>
      </c>
      <c r="F48" s="198"/>
      <c r="G48" s="198"/>
      <c r="H48" s="198"/>
      <c r="I48" s="199"/>
    </row>
    <row r="49" spans="1:9" ht="15" x14ac:dyDescent="0.25">
      <c r="A49" s="143"/>
      <c r="B49" s="128"/>
      <c r="C49" s="128"/>
      <c r="D49" s="126"/>
      <c r="E49" s="208"/>
      <c r="F49" s="209"/>
      <c r="G49" s="209"/>
      <c r="H49" s="209"/>
      <c r="I49" s="210"/>
    </row>
    <row r="50" spans="1:9" ht="90" customHeight="1" x14ac:dyDescent="0.25">
      <c r="A50" s="141" t="s">
        <v>92</v>
      </c>
      <c r="B50" s="211" t="s">
        <v>119</v>
      </c>
      <c r="C50" s="211"/>
      <c r="D50" s="212"/>
      <c r="E50" s="197" t="s">
        <v>89</v>
      </c>
      <c r="F50" s="198"/>
      <c r="G50" s="198"/>
      <c r="H50" s="198"/>
      <c r="I50" s="199"/>
    </row>
    <row r="51" spans="1:9" ht="15" x14ac:dyDescent="0.25">
      <c r="A51" s="143"/>
      <c r="B51" s="128"/>
      <c r="C51" s="128"/>
      <c r="D51" s="126"/>
      <c r="E51" s="208"/>
      <c r="F51" s="209"/>
      <c r="G51" s="209"/>
      <c r="H51" s="209"/>
      <c r="I51" s="210"/>
    </row>
    <row r="52" spans="1:9" ht="90" customHeight="1" x14ac:dyDescent="0.25">
      <c r="A52" s="141" t="s">
        <v>94</v>
      </c>
      <c r="B52" s="211" t="s">
        <v>120</v>
      </c>
      <c r="C52" s="211"/>
      <c r="D52" s="212"/>
      <c r="E52" s="197" t="s">
        <v>89</v>
      </c>
      <c r="F52" s="198"/>
      <c r="G52" s="198"/>
      <c r="H52" s="198"/>
      <c r="I52" s="199"/>
    </row>
    <row r="53" spans="1:9" ht="15" x14ac:dyDescent="0.25">
      <c r="A53" s="143"/>
      <c r="B53" s="128"/>
      <c r="C53" s="128"/>
      <c r="D53" s="126"/>
      <c r="E53" s="208"/>
      <c r="F53" s="209"/>
      <c r="G53" s="209"/>
      <c r="H53" s="209"/>
      <c r="I53" s="210"/>
    </row>
    <row r="54" spans="1:9" ht="90" customHeight="1" x14ac:dyDescent="0.25">
      <c r="A54" s="141" t="s">
        <v>96</v>
      </c>
      <c r="B54" s="211" t="s">
        <v>121</v>
      </c>
      <c r="C54" s="211"/>
      <c r="D54" s="212"/>
      <c r="E54" s="197" t="s">
        <v>89</v>
      </c>
      <c r="F54" s="198"/>
      <c r="G54" s="198"/>
      <c r="H54" s="198"/>
      <c r="I54" s="199"/>
    </row>
    <row r="55" spans="1:9" ht="15" x14ac:dyDescent="0.25">
      <c r="A55" s="143"/>
      <c r="B55" s="128"/>
      <c r="C55" s="128"/>
      <c r="D55" s="126"/>
      <c r="E55" s="208"/>
      <c r="F55" s="209"/>
      <c r="G55" s="209"/>
      <c r="H55" s="209"/>
      <c r="I55" s="210"/>
    </row>
    <row r="56" spans="1:9" ht="90" customHeight="1" x14ac:dyDescent="0.25">
      <c r="A56" s="141" t="s">
        <v>98</v>
      </c>
      <c r="B56" s="211" t="s">
        <v>122</v>
      </c>
      <c r="C56" s="211"/>
      <c r="D56" s="212"/>
      <c r="E56" s="197" t="s">
        <v>89</v>
      </c>
      <c r="F56" s="198"/>
      <c r="G56" s="198"/>
      <c r="H56" s="198"/>
      <c r="I56" s="199"/>
    </row>
    <row r="57" spans="1:9" ht="15" x14ac:dyDescent="0.25">
      <c r="A57" s="143"/>
      <c r="B57" s="128"/>
      <c r="C57" s="128"/>
      <c r="D57" s="126"/>
      <c r="E57" s="208"/>
      <c r="F57" s="209"/>
      <c r="G57" s="209"/>
      <c r="H57" s="209"/>
      <c r="I57" s="210"/>
    </row>
    <row r="58" spans="1:9" ht="90" customHeight="1" x14ac:dyDescent="0.25">
      <c r="A58" s="141" t="s">
        <v>100</v>
      </c>
      <c r="B58" s="211" t="s">
        <v>123</v>
      </c>
      <c r="C58" s="211"/>
      <c r="D58" s="212"/>
      <c r="E58" s="197" t="s">
        <v>89</v>
      </c>
      <c r="F58" s="198"/>
      <c r="G58" s="198"/>
      <c r="H58" s="198"/>
      <c r="I58" s="199"/>
    </row>
    <row r="59" spans="1:9" ht="15" x14ac:dyDescent="0.25">
      <c r="A59" s="143"/>
      <c r="B59" s="128"/>
      <c r="C59" s="128"/>
      <c r="D59" s="126"/>
      <c r="E59" s="208"/>
      <c r="F59" s="209"/>
      <c r="G59" s="209"/>
      <c r="H59" s="209"/>
      <c r="I59" s="210"/>
    </row>
    <row r="60" spans="1:9" ht="90" customHeight="1" x14ac:dyDescent="0.25">
      <c r="A60" s="141" t="s">
        <v>101</v>
      </c>
      <c r="B60" s="211" t="s">
        <v>124</v>
      </c>
      <c r="C60" s="211"/>
      <c r="D60" s="212"/>
      <c r="E60" s="197" t="s">
        <v>89</v>
      </c>
      <c r="F60" s="198"/>
      <c r="G60" s="198"/>
      <c r="H60" s="198"/>
      <c r="I60" s="199"/>
    </row>
    <row r="61" spans="1:9" ht="15" x14ac:dyDescent="0.25">
      <c r="A61" s="143"/>
      <c r="B61" s="128"/>
      <c r="C61" s="128"/>
      <c r="D61" s="129"/>
      <c r="E61" s="208"/>
      <c r="F61" s="209"/>
      <c r="G61" s="209"/>
      <c r="H61" s="209"/>
      <c r="I61" s="210"/>
    </row>
    <row r="62" spans="1:9" ht="90" customHeight="1" x14ac:dyDescent="0.25">
      <c r="A62" s="141" t="s">
        <v>103</v>
      </c>
      <c r="B62" s="211" t="s">
        <v>125</v>
      </c>
      <c r="C62" s="211"/>
      <c r="D62" s="212"/>
      <c r="E62" s="197" t="s">
        <v>89</v>
      </c>
      <c r="F62" s="198"/>
      <c r="G62" s="198"/>
      <c r="H62" s="198"/>
      <c r="I62" s="199"/>
    </row>
    <row r="63" spans="1:9" ht="15" x14ac:dyDescent="0.25">
      <c r="A63" s="143"/>
      <c r="B63" s="128"/>
      <c r="C63" s="128"/>
      <c r="D63" s="129"/>
      <c r="E63" s="208"/>
      <c r="F63" s="209"/>
      <c r="G63" s="209"/>
      <c r="H63" s="209"/>
      <c r="I63" s="210"/>
    </row>
    <row r="64" spans="1:9" ht="90" customHeight="1" x14ac:dyDescent="0.25">
      <c r="A64" s="141" t="s">
        <v>105</v>
      </c>
      <c r="B64" s="211" t="s">
        <v>126</v>
      </c>
      <c r="C64" s="211"/>
      <c r="D64" s="212"/>
      <c r="E64" s="197" t="s">
        <v>89</v>
      </c>
      <c r="F64" s="198"/>
      <c r="G64" s="198"/>
      <c r="H64" s="198"/>
      <c r="I64" s="199"/>
    </row>
    <row r="65" spans="1:9" ht="15" x14ac:dyDescent="0.25">
      <c r="A65" s="150"/>
      <c r="B65" s="111"/>
      <c r="C65" s="111"/>
      <c r="D65" s="137"/>
      <c r="E65" s="220"/>
      <c r="F65" s="221"/>
      <c r="G65" s="221"/>
      <c r="H65" s="221"/>
      <c r="I65" s="222"/>
    </row>
    <row r="66" spans="1:9" ht="30" customHeight="1" x14ac:dyDescent="0.25">
      <c r="A66" s="105" t="s">
        <v>127</v>
      </c>
      <c r="B66" s="106"/>
      <c r="C66" s="106"/>
      <c r="D66"/>
      <c r="E66"/>
      <c r="F66"/>
      <c r="G66"/>
      <c r="H66"/>
      <c r="I66"/>
    </row>
    <row r="67" spans="1:9" ht="30" customHeight="1" x14ac:dyDescent="0.25">
      <c r="A67" s="107" t="s">
        <v>89</v>
      </c>
      <c r="B67" s="241"/>
      <c r="C67" s="241"/>
      <c r="D67" s="241"/>
      <c r="E67" s="241"/>
      <c r="F67" s="241"/>
      <c r="G67" s="241"/>
      <c r="H67" s="241"/>
      <c r="I67" s="241"/>
    </row>
    <row r="68" spans="1:9" ht="15" x14ac:dyDescent="0.25">
      <c r="A68" s="107"/>
      <c r="B68" s="241"/>
      <c r="C68" s="241"/>
      <c r="D68" s="241"/>
      <c r="E68" s="241"/>
      <c r="F68" s="241"/>
      <c r="G68" s="241"/>
      <c r="H68" s="241"/>
      <c r="I68" s="241"/>
    </row>
    <row r="69" spans="1:9" ht="15" x14ac:dyDescent="0.25">
      <c r="A69" s="107"/>
      <c r="B69" s="241"/>
      <c r="C69" s="241"/>
      <c r="D69" s="241"/>
      <c r="E69" s="241"/>
      <c r="F69" s="241"/>
      <c r="G69" s="241"/>
      <c r="H69" s="241"/>
      <c r="I69" s="241"/>
    </row>
    <row r="70" spans="1:9" ht="15" x14ac:dyDescent="0.25">
      <c r="A70" s="107"/>
      <c r="B70" s="241"/>
      <c r="C70" s="241"/>
      <c r="D70" s="241"/>
      <c r="E70" s="241"/>
      <c r="F70" s="241"/>
      <c r="G70" s="241"/>
      <c r="H70" s="241"/>
      <c r="I70" s="241"/>
    </row>
    <row r="71" spans="1:9" ht="30" customHeight="1" x14ac:dyDescent="0.25">
      <c r="A71" s="225" t="s">
        <v>128</v>
      </c>
      <c r="B71" s="225"/>
      <c r="C71" s="225"/>
      <c r="D71" s="225"/>
      <c r="E71" s="225"/>
      <c r="F71" s="225"/>
      <c r="G71" s="225"/>
      <c r="H71" s="225"/>
      <c r="I71" s="225"/>
    </row>
    <row r="72" spans="1:9" ht="15" x14ac:dyDescent="0.25">
      <c r="A72" s="225"/>
      <c r="B72" s="225"/>
      <c r="C72" s="225"/>
      <c r="D72" s="225"/>
      <c r="E72" s="225"/>
      <c r="F72" s="225"/>
      <c r="G72" s="225"/>
      <c r="H72" s="225"/>
      <c r="I72" s="225"/>
    </row>
    <row r="73" spans="1:9" ht="15" x14ac:dyDescent="0.25">
      <c r="A73" s="226"/>
      <c r="B73" s="226"/>
      <c r="C73" s="226"/>
      <c r="D73"/>
      <c r="E73"/>
      <c r="F73"/>
      <c r="G73"/>
      <c r="H73"/>
      <c r="I73"/>
    </row>
    <row r="74" spans="1:9" ht="15" x14ac:dyDescent="0.25">
      <c r="A74" s="105"/>
      <c r="B74" s="106"/>
      <c r="C74" s="106"/>
      <c r="D74"/>
      <c r="E74"/>
      <c r="F74"/>
      <c r="G74"/>
      <c r="H74"/>
      <c r="I74"/>
    </row>
    <row r="75" spans="1:9" ht="18.75" customHeight="1" x14ac:dyDescent="0.25">
      <c r="A75" s="112"/>
      <c r="B75" s="104"/>
      <c r="C75" s="106"/>
      <c r="D75"/>
      <c r="E75"/>
      <c r="F75"/>
      <c r="G75"/>
      <c r="H75"/>
      <c r="I75"/>
    </row>
    <row r="76" spans="1:9" ht="13.5" customHeight="1" x14ac:dyDescent="0.25">
      <c r="A76" s="155" t="s">
        <v>130</v>
      </c>
      <c r="B76" s="106"/>
      <c r="C76" s="106"/>
      <c r="D76"/>
      <c r="E76"/>
      <c r="F76"/>
      <c r="G76"/>
      <c r="H76"/>
      <c r="I76"/>
    </row>
    <row r="77" spans="1:9" ht="15" x14ac:dyDescent="0.25">
      <c r="A77" s="105" t="s">
        <v>129</v>
      </c>
      <c r="B77" s="106"/>
      <c r="C77" s="106"/>
      <c r="D77"/>
      <c r="E77"/>
      <c r="F77"/>
      <c r="G77"/>
      <c r="H77"/>
      <c r="I77"/>
    </row>
    <row r="78" spans="1:9" ht="15" x14ac:dyDescent="0.25">
      <c r="A78" s="21" t="s">
        <v>131</v>
      </c>
      <c r="B78" s="113"/>
      <c r="C78" s="106"/>
      <c r="D78"/>
      <c r="E78"/>
      <c r="F78"/>
      <c r="G78"/>
      <c r="H78"/>
      <c r="I78"/>
    </row>
    <row r="79" spans="1:9" ht="15" x14ac:dyDescent="0.25"/>
    <row r="81" spans="2:2" ht="30" customHeight="1" x14ac:dyDescent="0.25">
      <c r="B81" s="115" t="s">
        <v>133</v>
      </c>
    </row>
  </sheetData>
  <sheetProtection sheet="1" insertHyperlinks="0" autoFilter="0" pivotTables="0"/>
  <mergeCells count="88">
    <mergeCell ref="E65:I65"/>
    <mergeCell ref="B67:I70"/>
    <mergeCell ref="A71:I72"/>
    <mergeCell ref="A73:C73"/>
    <mergeCell ref="E61:I61"/>
    <mergeCell ref="B62:D62"/>
    <mergeCell ref="E62:I62"/>
    <mergeCell ref="E63:I63"/>
    <mergeCell ref="B64:D64"/>
    <mergeCell ref="E64:I64"/>
    <mergeCell ref="E57:I57"/>
    <mergeCell ref="B58:D58"/>
    <mergeCell ref="E58:I58"/>
    <mergeCell ref="E59:I59"/>
    <mergeCell ref="B60:D60"/>
    <mergeCell ref="E60:I60"/>
    <mergeCell ref="E53:I53"/>
    <mergeCell ref="B54:D54"/>
    <mergeCell ref="E54:I54"/>
    <mergeCell ref="E55:I55"/>
    <mergeCell ref="B56:D56"/>
    <mergeCell ref="E56:I56"/>
    <mergeCell ref="E49:I49"/>
    <mergeCell ref="B50:D50"/>
    <mergeCell ref="E50:I50"/>
    <mergeCell ref="E51:I51"/>
    <mergeCell ref="B52:D52"/>
    <mergeCell ref="E52:I52"/>
    <mergeCell ref="E45:I45"/>
    <mergeCell ref="B46:D46"/>
    <mergeCell ref="E46:I46"/>
    <mergeCell ref="E47:I47"/>
    <mergeCell ref="B48:D48"/>
    <mergeCell ref="E48:I48"/>
    <mergeCell ref="B41:D41"/>
    <mergeCell ref="E41:I41"/>
    <mergeCell ref="B43:C43"/>
    <mergeCell ref="E43:I43"/>
    <mergeCell ref="B44:D44"/>
    <mergeCell ref="E44:I44"/>
    <mergeCell ref="E40:I40"/>
    <mergeCell ref="B32:D32"/>
    <mergeCell ref="E32:I32"/>
    <mergeCell ref="E33:I33"/>
    <mergeCell ref="B34:D34"/>
    <mergeCell ref="E34:I34"/>
    <mergeCell ref="B36:C36"/>
    <mergeCell ref="E36:I36"/>
    <mergeCell ref="B37:D37"/>
    <mergeCell ref="E37:I37"/>
    <mergeCell ref="E38:I38"/>
    <mergeCell ref="B39:D39"/>
    <mergeCell ref="E39:I39"/>
    <mergeCell ref="E21:I21"/>
    <mergeCell ref="E31:I31"/>
    <mergeCell ref="E23:I23"/>
    <mergeCell ref="B24:D24"/>
    <mergeCell ref="E24:I24"/>
    <mergeCell ref="E25:I25"/>
    <mergeCell ref="B26:D26"/>
    <mergeCell ref="E26:I26"/>
    <mergeCell ref="B30:D30"/>
    <mergeCell ref="E27:I27"/>
    <mergeCell ref="B28:D28"/>
    <mergeCell ref="E28:I28"/>
    <mergeCell ref="E29:I29"/>
    <mergeCell ref="E30:I30"/>
    <mergeCell ref="B18:D18"/>
    <mergeCell ref="E18:I18"/>
    <mergeCell ref="E19:I19"/>
    <mergeCell ref="B20:D20"/>
    <mergeCell ref="E20:I20"/>
    <mergeCell ref="B4:C5"/>
    <mergeCell ref="E4:F4"/>
    <mergeCell ref="D7:E7"/>
    <mergeCell ref="B8:D8"/>
    <mergeCell ref="B22:D22"/>
    <mergeCell ref="E22:I22"/>
    <mergeCell ref="B9:C9"/>
    <mergeCell ref="B11:C11"/>
    <mergeCell ref="E12:I12"/>
    <mergeCell ref="E13:I13"/>
    <mergeCell ref="B14:D14"/>
    <mergeCell ref="E14:I14"/>
    <mergeCell ref="B12:D12"/>
    <mergeCell ref="E15:I15"/>
    <mergeCell ref="B16:D16"/>
    <mergeCell ref="E16:I16"/>
  </mergeCells>
  <dataValidations count="1">
    <dataValidation allowBlank="1" showErrorMessage="1" sqref="B3:B4 C1:C3 B8:B9 D2:D5 F5 B7:E7 E3:E4 E8:E9 A2 G1 I1 B1" xr:uid="{9790B61C-21FD-4EC2-B15B-1B90C73C65B7}"/>
  </dataValidations>
  <printOptions horizontalCentered="1"/>
  <pageMargins left="0.4" right="0.4" top="0.4" bottom="0.4" header="0.3" footer="0.3"/>
  <pageSetup scale="53" fitToHeight="0" orientation="portrait" r:id="rId1"/>
  <headerFooter differentFirst="1">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2060"/>
    <pageSetUpPr fitToPage="1"/>
  </sheetPr>
  <dimension ref="A1:D29"/>
  <sheetViews>
    <sheetView topLeftCell="A12" zoomScale="85" zoomScaleNormal="85" zoomScaleSheetLayoutView="130" workbookViewId="0">
      <selection activeCell="D23" sqref="D23"/>
    </sheetView>
  </sheetViews>
  <sheetFormatPr defaultRowHeight="15" x14ac:dyDescent="0.25"/>
  <cols>
    <col min="1" max="1" width="2.7109375" customWidth="1"/>
    <col min="2" max="2" width="3.42578125" bestFit="1" customWidth="1"/>
    <col min="3" max="3" width="28.140625" customWidth="1"/>
    <col min="4" max="4" width="126.28515625" customWidth="1"/>
  </cols>
  <sheetData>
    <row r="1" spans="1:4" x14ac:dyDescent="0.25">
      <c r="B1" s="21"/>
    </row>
    <row r="2" spans="1:4" x14ac:dyDescent="0.25">
      <c r="B2" s="21" t="s">
        <v>31</v>
      </c>
    </row>
    <row r="3" spans="1:4" x14ac:dyDescent="0.25">
      <c r="B3" s="21"/>
      <c r="C3" s="151" t="s">
        <v>71</v>
      </c>
    </row>
    <row r="4" spans="1:4" x14ac:dyDescent="0.25">
      <c r="B4" s="21"/>
      <c r="C4" s="153" t="s">
        <v>135</v>
      </c>
      <c r="D4" s="152" t="s">
        <v>134</v>
      </c>
    </row>
    <row r="5" spans="1:4" s="89" customFormat="1" x14ac:dyDescent="0.25">
      <c r="B5" s="90"/>
      <c r="D5" s="91" t="s">
        <v>136</v>
      </c>
    </row>
    <row r="6" spans="1:4" s="89" customFormat="1" x14ac:dyDescent="0.25"/>
    <row r="7" spans="1:4" s="89" customFormat="1" x14ac:dyDescent="0.25">
      <c r="B7" s="90" t="s">
        <v>72</v>
      </c>
    </row>
    <row r="8" spans="1:4" s="89" customFormat="1" x14ac:dyDescent="0.25">
      <c r="B8" s="90"/>
      <c r="C8" s="91" t="s">
        <v>77</v>
      </c>
    </row>
    <row r="9" spans="1:4" s="89" customFormat="1" x14ac:dyDescent="0.25">
      <c r="B9" s="90"/>
      <c r="C9" s="91"/>
    </row>
    <row r="10" spans="1:4" s="89" customFormat="1" ht="31.5" customHeight="1" x14ac:dyDescent="0.25">
      <c r="C10" s="249" t="s">
        <v>141</v>
      </c>
      <c r="D10" s="250"/>
    </row>
    <row r="11" spans="1:4" s="89" customFormat="1" ht="45" x14ac:dyDescent="0.25">
      <c r="C11" s="95" t="s">
        <v>26</v>
      </c>
      <c r="D11" s="154" t="s">
        <v>137</v>
      </c>
    </row>
    <row r="12" spans="1:4" s="89" customFormat="1" ht="47.25" customHeight="1" x14ac:dyDescent="0.25">
      <c r="C12" s="95" t="s">
        <v>28</v>
      </c>
      <c r="D12" s="154" t="s">
        <v>138</v>
      </c>
    </row>
    <row r="13" spans="1:4" s="89" customFormat="1" ht="45" x14ac:dyDescent="0.25">
      <c r="C13" s="95" t="s">
        <v>27</v>
      </c>
      <c r="D13" s="154" t="s">
        <v>139</v>
      </c>
    </row>
    <row r="14" spans="1:4" s="89" customFormat="1" ht="45" x14ac:dyDescent="0.25">
      <c r="A14" s="92"/>
      <c r="C14" s="95" t="s">
        <v>25</v>
      </c>
      <c r="D14" s="154" t="s">
        <v>140</v>
      </c>
    </row>
    <row r="15" spans="1:4" x14ac:dyDescent="0.25">
      <c r="D15" s="89"/>
    </row>
    <row r="17" spans="2:4" x14ac:dyDescent="0.25">
      <c r="B17" s="21" t="s">
        <v>49</v>
      </c>
    </row>
    <row r="18" spans="2:4" x14ac:dyDescent="0.25">
      <c r="C18" s="96" t="s">
        <v>78</v>
      </c>
    </row>
    <row r="20" spans="2:4" s="68" customFormat="1" ht="60" customHeight="1" x14ac:dyDescent="0.25">
      <c r="C20" s="70" t="s">
        <v>12</v>
      </c>
      <c r="D20" s="69" t="s">
        <v>43</v>
      </c>
    </row>
    <row r="21" spans="2:4" s="68" customFormat="1" ht="60" customHeight="1" x14ac:dyDescent="0.25">
      <c r="C21" s="70" t="s">
        <v>44</v>
      </c>
      <c r="D21" s="69" t="s">
        <v>50</v>
      </c>
    </row>
    <row r="22" spans="2:4" s="68" customFormat="1" ht="60" customHeight="1" x14ac:dyDescent="0.25">
      <c r="C22" s="70" t="s">
        <v>33</v>
      </c>
      <c r="D22" s="69" t="s">
        <v>53</v>
      </c>
    </row>
    <row r="23" spans="2:4" s="68" customFormat="1" ht="60" customHeight="1" x14ac:dyDescent="0.25">
      <c r="C23" s="70" t="s">
        <v>34</v>
      </c>
      <c r="D23" s="69" t="s">
        <v>58</v>
      </c>
    </row>
    <row r="24" spans="2:4" s="68" customFormat="1" ht="60" customHeight="1" x14ac:dyDescent="0.25">
      <c r="C24" s="70" t="s">
        <v>35</v>
      </c>
      <c r="D24" s="69" t="s">
        <v>142</v>
      </c>
    </row>
    <row r="25" spans="2:4" s="68" customFormat="1" ht="60" customHeight="1" x14ac:dyDescent="0.25">
      <c r="C25" s="70" t="s">
        <v>36</v>
      </c>
      <c r="D25" s="69" t="s">
        <v>45</v>
      </c>
    </row>
    <row r="26" spans="2:4" s="68" customFormat="1" ht="60" customHeight="1" x14ac:dyDescent="0.25">
      <c r="C26" s="70" t="s">
        <v>37</v>
      </c>
      <c r="D26" s="69" t="s">
        <v>46</v>
      </c>
    </row>
    <row r="27" spans="2:4" s="68" customFormat="1" ht="60" customHeight="1" x14ac:dyDescent="0.25">
      <c r="C27" s="70" t="s">
        <v>38</v>
      </c>
      <c r="D27" s="69" t="s">
        <v>47</v>
      </c>
    </row>
    <row r="28" spans="2:4" s="68" customFormat="1" ht="60" customHeight="1" x14ac:dyDescent="0.25">
      <c r="C28" s="70" t="s">
        <v>42</v>
      </c>
      <c r="D28" s="69" t="s">
        <v>57</v>
      </c>
    </row>
    <row r="29" spans="2:4" s="68" customFormat="1" ht="60" customHeight="1" x14ac:dyDescent="0.25">
      <c r="C29" s="70" t="s">
        <v>40</v>
      </c>
      <c r="D29" s="69" t="s">
        <v>48</v>
      </c>
    </row>
  </sheetData>
  <mergeCells count="1">
    <mergeCell ref="C10:D10"/>
  </mergeCells>
  <dataValidations count="1">
    <dataValidation allowBlank="1" showErrorMessage="1" sqref="D20:D22 C20:C23" xr:uid="{14780839-990D-42E0-BC81-4A93D16CABE6}"/>
  </dataValidations>
  <hyperlinks>
    <hyperlink ref="D4" r:id="rId1" xr:uid="{A5AD3F07-BD3D-4CD2-8D1D-E64D47874D6F}"/>
  </hyperlinks>
  <pageMargins left="0.25" right="0.25" top="0.75" bottom="0.75" header="0.3" footer="0.3"/>
  <pageSetup scale="83"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99"/>
    <pageSetUpPr autoPageBreaks="0" fitToPage="1"/>
  </sheetPr>
  <dimension ref="A1:G32"/>
  <sheetViews>
    <sheetView showGridLines="0" zoomScale="85" zoomScaleNormal="85" workbookViewId="0">
      <selection activeCell="B4" sqref="B4:C5"/>
    </sheetView>
  </sheetViews>
  <sheetFormatPr defaultColWidth="9.140625" defaultRowHeight="30" customHeight="1" x14ac:dyDescent="0.25"/>
  <cols>
    <col min="1" max="1" width="3" style="14" customWidth="1"/>
    <col min="2" max="2" width="28" style="14" customWidth="1"/>
    <col min="3" max="3" width="16.5703125" style="55" customWidth="1"/>
    <col min="4" max="4" width="81.42578125" style="14" customWidth="1"/>
    <col min="5" max="5" width="14.7109375" style="14" customWidth="1"/>
    <col min="6" max="6" width="6.7109375" style="14" customWidth="1"/>
    <col min="7" max="7" width="11.7109375" style="14" customWidth="1"/>
    <col min="8" max="16384" width="9.140625" style="14"/>
  </cols>
  <sheetData>
    <row r="1" spans="1:7" s="29" customFormat="1" ht="30" customHeight="1" x14ac:dyDescent="0.5">
      <c r="A1" s="14"/>
      <c r="B1" s="86"/>
      <c r="C1" s="86"/>
      <c r="D1" s="86"/>
      <c r="E1" s="65"/>
      <c r="F1" s="14"/>
      <c r="G1" s="65" t="s">
        <v>69</v>
      </c>
    </row>
    <row r="2" spans="1:7" s="29" customFormat="1" ht="25.5" customHeight="1" x14ac:dyDescent="0.5">
      <c r="A2" s="14"/>
      <c r="B2" s="94" t="s">
        <v>73</v>
      </c>
      <c r="C2" s="72"/>
      <c r="D2" s="71"/>
      <c r="E2" s="78"/>
      <c r="F2" s="79"/>
      <c r="G2" s="20" t="s">
        <v>68</v>
      </c>
    </row>
    <row r="3" spans="1:7" s="29" customFormat="1" ht="23.25" x14ac:dyDescent="0.35">
      <c r="A3" s="14"/>
      <c r="B3" s="34" t="s">
        <v>61</v>
      </c>
      <c r="C3" s="73"/>
      <c r="D3" s="77" t="s">
        <v>62</v>
      </c>
      <c r="E3" s="118" t="str">
        <f>IF(ISBLANK('Q1'!H11),"",'Q1'!H11)</f>
        <v/>
      </c>
      <c r="F3" s="119" t="s">
        <v>26</v>
      </c>
      <c r="G3" s="120"/>
    </row>
    <row r="4" spans="1:7" s="29" customFormat="1" ht="18" customHeight="1" x14ac:dyDescent="0.25">
      <c r="A4" s="14"/>
      <c r="B4" s="191" t="str">
        <f>IF(ISBLANK('Q1'!B3),"",'Q1'!B3)</f>
        <v>&lt;&lt;COUNTY&gt;&gt;</v>
      </c>
      <c r="C4" s="191"/>
      <c r="D4" s="77" t="s">
        <v>63</v>
      </c>
      <c r="E4" s="192" t="str">
        <f>IF(ISBLANK('Q1'!H10),"",'Q1'!H10)</f>
        <v/>
      </c>
      <c r="F4" s="192"/>
      <c r="G4" s="192"/>
    </row>
    <row r="5" spans="1:7" s="29" customFormat="1" ht="18" customHeight="1" x14ac:dyDescent="0.25">
      <c r="A5" s="14"/>
      <c r="B5" s="191"/>
      <c r="C5" s="191"/>
      <c r="D5" s="77" t="s">
        <v>64</v>
      </c>
      <c r="E5" s="189" t="str">
        <f>'Q1'!$E$14</f>
        <v>July 1 - September 30,</v>
      </c>
      <c r="F5" s="189"/>
      <c r="G5" s="116">
        <f>IF(ISBLANK('Q1'!H14),"",'Q1'!H14)</f>
        <v>2023</v>
      </c>
    </row>
    <row r="6" spans="1:7" ht="12" customHeight="1" x14ac:dyDescent="0.25"/>
    <row r="7" spans="1:7" s="29" customFormat="1" ht="30" customHeight="1" x14ac:dyDescent="0.25">
      <c r="A7" s="14"/>
      <c r="B7" s="34" t="s">
        <v>59</v>
      </c>
      <c r="C7" s="74"/>
      <c r="D7" s="195"/>
      <c r="E7" s="195"/>
      <c r="F7" s="14"/>
    </row>
    <row r="8" spans="1:7" ht="15" customHeight="1" x14ac:dyDescent="0.25">
      <c r="B8" s="188" t="str">
        <f>'Q1'!$A$4</f>
        <v>ORGANIZATION (as listed in Grant)</v>
      </c>
      <c r="C8" s="188"/>
      <c r="D8" s="188"/>
    </row>
    <row r="9" spans="1:7" ht="15" customHeight="1" x14ac:dyDescent="0.25">
      <c r="B9" s="190" t="str">
        <f>'Q1'!$A$5</f>
        <v>&lt;&lt;Address&gt;&gt;</v>
      </c>
      <c r="C9" s="190"/>
      <c r="D9" s="123"/>
    </row>
    <row r="10" spans="1:7" ht="15" customHeight="1" x14ac:dyDescent="0.25">
      <c r="B10" s="190" t="str">
        <f>'Q1'!$A$6</f>
        <v>&lt;&lt;Address&gt;&gt;</v>
      </c>
      <c r="C10" s="190"/>
      <c r="D10" s="123"/>
    </row>
    <row r="11" spans="1:7" ht="15" customHeight="1" x14ac:dyDescent="0.25">
      <c r="B11" s="190" t="str">
        <f>'Q1'!$A$7</f>
        <v>&lt;&lt;Telephone&gt;&gt;</v>
      </c>
      <c r="C11" s="190"/>
      <c r="D11" s="123"/>
    </row>
    <row r="12" spans="1:7" ht="30" customHeight="1" thickBot="1" x14ac:dyDescent="0.3">
      <c r="B12" s="35"/>
      <c r="C12" s="75"/>
      <c r="D12" s="194"/>
      <c r="E12" s="194"/>
    </row>
    <row r="13" spans="1:7" ht="30" customHeight="1" thickBot="1" x14ac:dyDescent="0.3">
      <c r="B13" s="196" t="s">
        <v>60</v>
      </c>
      <c r="C13" s="196"/>
      <c r="D13" s="196"/>
      <c r="E13" s="39"/>
      <c r="F13" s="39"/>
      <c r="G13" s="39"/>
    </row>
    <row r="14" spans="1:7" ht="45" customHeight="1" thickTop="1" x14ac:dyDescent="0.25">
      <c r="B14" s="97" t="s">
        <v>32</v>
      </c>
      <c r="C14" s="84" t="s">
        <v>66</v>
      </c>
      <c r="D14" s="97" t="s">
        <v>51</v>
      </c>
      <c r="E14" s="30" t="s">
        <v>67</v>
      </c>
      <c r="G14" s="88" t="s">
        <v>74</v>
      </c>
    </row>
    <row r="15" spans="1:7" s="66" customFormat="1" ht="18.75" customHeight="1" x14ac:dyDescent="0.2">
      <c r="B15" s="98" t="s">
        <v>65</v>
      </c>
      <c r="C15" s="99" t="s">
        <v>65</v>
      </c>
      <c r="D15" s="100" t="s">
        <v>65</v>
      </c>
      <c r="E15" s="83" t="s">
        <v>65</v>
      </c>
    </row>
    <row r="16" spans="1:7" s="66" customFormat="1" ht="39.950000000000003" customHeight="1" x14ac:dyDescent="0.2">
      <c r="B16" s="101" t="str">
        <f>IF(E16&gt;=1,"1:  TDSP ","")</f>
        <v/>
      </c>
      <c r="C16" s="102" t="str">
        <f t="shared" ref="C16:C25" si="0">IF(E16&gt;=1,"YES ","")</f>
        <v/>
      </c>
      <c r="D16" s="101" t="str">
        <f>IF(E16&gt;=1,"The new TDSP which has been completed and presented to the LCB; or the annual update has been completed and presented to the LCB. ","")</f>
        <v/>
      </c>
      <c r="E16" s="67">
        <f>'Q1'!H17</f>
        <v>0</v>
      </c>
      <c r="G16" s="81"/>
    </row>
    <row r="17" spans="2:7" s="66" customFormat="1" ht="39.950000000000003" customHeight="1" x14ac:dyDescent="0.2">
      <c r="B17" s="101" t="str">
        <f>IF(E17&gt;=1,"2A: Solicitation / 2B: Evaluation ","")</f>
        <v/>
      </c>
      <c r="C17" s="102" t="str">
        <f t="shared" si="0"/>
        <v/>
      </c>
      <c r="D17" s="101" t="str">
        <f>IF(E17&gt;=1,"2A:  Planning agency’s letter of recommendation and signed resolution.    2B:  LCB and planning agency selected CTC evaluation worksheets pursuant to the most recent version of the Commission’s CTC Evaluation Workbook. ","")</f>
        <v/>
      </c>
      <c r="E17" s="67">
        <f>'Q1'!H18</f>
        <v>0</v>
      </c>
      <c r="G17" s="82"/>
    </row>
    <row r="18" spans="2:7" s="66" customFormat="1" ht="39.950000000000003" customHeight="1" x14ac:dyDescent="0.2">
      <c r="B18" s="101" t="str">
        <f>IF(E18&gt;=1,"3: LCB Mtgs ","")</f>
        <v/>
      </c>
      <c r="C18" s="102" t="str">
        <f t="shared" si="0"/>
        <v/>
      </c>
      <c r="D18" s="101" t="str">
        <f>IF(E18&gt;=1,"Local Coordinating Board (LCB) has met for the quarter. Documentation for this meeting has been provided including but not limited to: meeting agenda; minutes; membership roster; notice of meetings. ","")</f>
        <v/>
      </c>
      <c r="E18" s="67">
        <f>'Q1'!H19</f>
        <v>0</v>
      </c>
      <c r="G18" s="82"/>
    </row>
    <row r="19" spans="2:7" s="66" customFormat="1" ht="39.950000000000003" customHeight="1" x14ac:dyDescent="0.2">
      <c r="B19" s="101" t="str">
        <f>IF(E19&gt;=1,"4: Public Workshop ","")</f>
        <v/>
      </c>
      <c r="C19" s="102" t="str">
        <f t="shared" si="0"/>
        <v/>
      </c>
      <c r="D19" s="101" t="str">
        <f>IF(E19&gt;=1,"Public Workshop Meeting took place during this quarter.  Documentation for this meeting has been provided including but not limited to: meeting agenda; minutes; notice of meetings. ","")</f>
        <v/>
      </c>
      <c r="E19" s="67">
        <f>'Q1'!H20</f>
        <v>0</v>
      </c>
      <c r="G19" s="82"/>
    </row>
    <row r="20" spans="2:7" s="66" customFormat="1" ht="39.950000000000003" customHeight="1" x14ac:dyDescent="0.2">
      <c r="B20" s="101" t="str">
        <f>IF(E20&gt;=1,"5: By-Laws ","")</f>
        <v/>
      </c>
      <c r="C20" s="102" t="str">
        <f t="shared" si="0"/>
        <v/>
      </c>
      <c r="D20" s="101" t="str">
        <f>IF(E20&gt;=1,"Local Coordinating Board has reviewed and approved by-laws. Cover page of document has been updated to reflect date of update. ","")</f>
        <v/>
      </c>
      <c r="E20" s="67">
        <f>'Q1'!H21</f>
        <v>0</v>
      </c>
      <c r="G20" s="82"/>
    </row>
    <row r="21" spans="2:7" s="66" customFormat="1" ht="39.950000000000003" customHeight="1" x14ac:dyDescent="0.2">
      <c r="B21" s="101" t="str">
        <f>IF(E21&gt;=1,"6: Grievance Procedures ","")</f>
        <v/>
      </c>
      <c r="C21" s="102" t="str">
        <f t="shared" si="0"/>
        <v/>
      </c>
      <c r="D21" s="101" t="str">
        <f>IF(E21&gt;=1,"Local Coordinating Board has reviewed and approved Grievance Procedures. Cover page of document has been updated to reflect date of update. ","")</f>
        <v/>
      </c>
      <c r="E21" s="67">
        <f>'Q1'!H22</f>
        <v>0</v>
      </c>
      <c r="G21" s="82"/>
    </row>
    <row r="22" spans="2:7" s="66" customFormat="1" ht="39.950000000000003" customHeight="1" x14ac:dyDescent="0.2">
      <c r="B22" s="101" t="str">
        <f>IF(E22&gt;=1,"7: AOR Review ","")</f>
        <v/>
      </c>
      <c r="C22" s="102" t="str">
        <f t="shared" si="0"/>
        <v/>
      </c>
      <c r="D22" s="101" t="str">
        <f>IF(E22&gt;=1,"The Annual Operation Report has been reviewed by LCB. The cover page of the AOR, signed by CTC representative and LCB Chair has been provided.  ","")</f>
        <v/>
      </c>
      <c r="E22" s="67">
        <f>'Q1'!H23</f>
        <v>0</v>
      </c>
      <c r="G22" s="82"/>
    </row>
    <row r="23" spans="2:7" s="66" customFormat="1" ht="39.950000000000003" customHeight="1" x14ac:dyDescent="0.2">
      <c r="B23" s="101" t="str">
        <f>IF(E23&gt;=1,"8: AER ","")</f>
        <v/>
      </c>
      <c r="C23" s="102" t="str">
        <f t="shared" si="0"/>
        <v/>
      </c>
      <c r="D23" s="101" t="str">
        <f>IF(E23&gt;=1," A completed AER in accordance with the most recent Commission’s AER instructions. ","")</f>
        <v/>
      </c>
      <c r="E23" s="67">
        <f>'Q1'!H24</f>
        <v>0</v>
      </c>
      <c r="G23" s="82"/>
    </row>
    <row r="24" spans="2:7" s="66" customFormat="1" ht="39.950000000000003" customHeight="1" x14ac:dyDescent="0.2">
      <c r="B24" s="101" t="str">
        <f>IF(E24&gt;=1,"9: Quarterly Progress Rpt.","")</f>
        <v/>
      </c>
      <c r="C24" s="102" t="str">
        <f t="shared" si="0"/>
        <v/>
      </c>
      <c r="D24" s="101" t="str">
        <f>IF(E24&gt;=1," A complete Quarterly Progress Report has been submitted with invoices. Quarterly report has been signed by planning agency representative. Electronic signatures are acceptable. ","")</f>
        <v/>
      </c>
      <c r="E24" s="67">
        <f>'Q1'!H25</f>
        <v>0</v>
      </c>
      <c r="G24" s="82"/>
    </row>
    <row r="25" spans="2:7" s="66" customFormat="1" ht="39.950000000000003" customHeight="1" x14ac:dyDescent="0.2">
      <c r="B25" s="101" t="str">
        <f>IF(E25&gt;=1,"10: Training Workshop ","")</f>
        <v/>
      </c>
      <c r="C25" s="102" t="str">
        <f t="shared" si="0"/>
        <v/>
      </c>
      <c r="D25" s="101" t="str">
        <f>IF(E25&gt;=1,"Documentation related to attendance from training event(s) has been provided; including but not limited to sign in sheets. ","")</f>
        <v/>
      </c>
      <c r="E25" s="67">
        <f>'Q1'!H26</f>
        <v>0</v>
      </c>
      <c r="G25" s="82"/>
    </row>
    <row r="26" spans="2:7" ht="30" customHeight="1" x14ac:dyDescent="0.25">
      <c r="C26" s="55" t="str">
        <f t="shared" ref="C26" si="1">IF(E26&gt;=1,"YES ","")</f>
        <v/>
      </c>
      <c r="E26" s="15"/>
    </row>
    <row r="27" spans="2:7" ht="30" customHeight="1" x14ac:dyDescent="0.25">
      <c r="B27" s="19" t="s">
        <v>24</v>
      </c>
      <c r="C27" s="76"/>
      <c r="D27" s="19"/>
      <c r="E27" s="28">
        <f>SUBTOTAL(109,Invoice[[AMOUNT    ]])</f>
        <v>0</v>
      </c>
    </row>
    <row r="28" spans="2:7" ht="30" customHeight="1" x14ac:dyDescent="0.25">
      <c r="B28" s="193" t="s">
        <v>79</v>
      </c>
      <c r="C28" s="193"/>
      <c r="D28" s="193"/>
    </row>
    <row r="29" spans="2:7" ht="30" customHeight="1" x14ac:dyDescent="0.25">
      <c r="B29" s="187" t="s">
        <v>70</v>
      </c>
      <c r="C29" s="187"/>
      <c r="D29" s="187"/>
      <c r="E29" s="187"/>
    </row>
    <row r="30" spans="2:7" ht="15" x14ac:dyDescent="0.25">
      <c r="B30" s="114"/>
      <c r="C30" s="114"/>
      <c r="D30" s="114"/>
    </row>
    <row r="32" spans="2:7" ht="30" customHeight="1" x14ac:dyDescent="0.25">
      <c r="B32" s="115" t="s">
        <v>133</v>
      </c>
    </row>
  </sheetData>
  <sheetProtection sheet="1" objects="1" scenarios="1" autoFilter="0"/>
  <mergeCells count="12">
    <mergeCell ref="B29:E29"/>
    <mergeCell ref="B8:D8"/>
    <mergeCell ref="E5:F5"/>
    <mergeCell ref="B11:C11"/>
    <mergeCell ref="B4:C5"/>
    <mergeCell ref="E4:G4"/>
    <mergeCell ref="B28:D28"/>
    <mergeCell ref="D12:E12"/>
    <mergeCell ref="D7:E7"/>
    <mergeCell ref="B13:D13"/>
    <mergeCell ref="B9:C9"/>
    <mergeCell ref="B10:C10"/>
  </mergeCells>
  <phoneticPr fontId="28" type="noConversion"/>
  <dataValidations xWindow="133" yWindow="892" count="2">
    <dataValidation allowBlank="1" showErrorMessage="1" sqref="A2 D12 E1 G5 B28:D28 C1:C3 C12:C13 G1 B3:B4 B8:B13 B7:E7 A28:A29 E3:E4 D2:D5 F13:G13 B1 E8:E14 B16:E25" xr:uid="{00000000-0002-0000-0100-000000000000}"/>
    <dataValidation allowBlank="1" showInputMessage="1" showErrorMessage="1" prompt="Enter custom field in this heading and corresponding data in this column under this heading" sqref="D14" xr:uid="{35EDFA78-5C5A-4DB0-AC03-144BA6F0E272}"/>
  </dataValidations>
  <printOptions horizontalCentered="1"/>
  <pageMargins left="0.4" right="0.4" top="0.4" bottom="0.4" header="0.3" footer="0.3"/>
  <pageSetup orientation="portrait" r:id="rId1"/>
  <headerFooter differentFirst="1">
    <oddFooter>Page &amp;P of &amp;N</oddFooter>
  </headerFooter>
  <ignoredErrors>
    <ignoredError sqref="C15 E15:E18 E19:E25" calculatedColumn="1"/>
  </ignoredErrors>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86EAD-58B1-4547-8D95-D643753709DE}">
  <sheetPr>
    <tabColor theme="4" tint="0.59999389629810485"/>
    <pageSetUpPr autoPageBreaks="0" fitToPage="1"/>
  </sheetPr>
  <dimension ref="A1:I81"/>
  <sheetViews>
    <sheetView showGridLines="0" topLeftCell="A64" zoomScale="85" zoomScaleNormal="85" zoomScaleSheetLayoutView="100" workbookViewId="0">
      <selection activeCell="B75" sqref="B75"/>
    </sheetView>
  </sheetViews>
  <sheetFormatPr defaultColWidth="9.140625" defaultRowHeight="30" customHeight="1" x14ac:dyDescent="0.25"/>
  <cols>
    <col min="1" max="1" width="5" style="14" customWidth="1"/>
    <col min="2" max="2" width="28" style="14" customWidth="1"/>
    <col min="3" max="3" width="32.42578125" style="55" customWidth="1"/>
    <col min="4" max="4" width="30" style="14" customWidth="1"/>
    <col min="5" max="5" width="16.7109375" style="14" customWidth="1"/>
    <col min="6" max="6" width="7.42578125" style="14" customWidth="1"/>
    <col min="7" max="7" width="14" style="14" customWidth="1"/>
    <col min="8" max="8" width="9.140625" style="14"/>
    <col min="9" max="9" width="39.140625" style="14" customWidth="1"/>
    <col min="10" max="16384" width="9.140625" style="14"/>
  </cols>
  <sheetData>
    <row r="1" spans="1:9" s="29" customFormat="1" ht="30" customHeight="1" x14ac:dyDescent="0.5">
      <c r="A1" s="14"/>
      <c r="B1" s="86"/>
      <c r="C1" s="86"/>
      <c r="D1" s="86"/>
      <c r="G1" s="65"/>
      <c r="H1" s="14"/>
      <c r="I1" s="156" t="s">
        <v>80</v>
      </c>
    </row>
    <row r="2" spans="1:9" s="29" customFormat="1" ht="25.5" customHeight="1" x14ac:dyDescent="0.5">
      <c r="A2" s="14"/>
      <c r="B2" s="94" t="s">
        <v>73</v>
      </c>
      <c r="C2" s="72"/>
      <c r="D2" s="71"/>
      <c r="E2" s="78"/>
      <c r="F2" s="78"/>
      <c r="G2" s="78"/>
      <c r="H2" s="79"/>
      <c r="I2" s="157" t="s">
        <v>81</v>
      </c>
    </row>
    <row r="3" spans="1:9" s="29" customFormat="1" ht="27.75" customHeight="1" x14ac:dyDescent="0.35">
      <c r="A3" s="14"/>
      <c r="B3" s="34" t="s">
        <v>61</v>
      </c>
      <c r="C3" s="73"/>
      <c r="D3" s="77" t="s">
        <v>62</v>
      </c>
      <c r="E3" s="118" t="str">
        <f>IF(ISBLANK('Q1'!H11),"",'Q1'!H11)</f>
        <v/>
      </c>
      <c r="F3" s="119" t="s">
        <v>26</v>
      </c>
      <c r="G3" s="120"/>
      <c r="H3" s="14"/>
      <c r="I3" s="14"/>
    </row>
    <row r="4" spans="1:9" s="29" customFormat="1" ht="18" customHeight="1" x14ac:dyDescent="0.25">
      <c r="A4" s="14"/>
      <c r="B4" s="200" t="str">
        <f>IF(ISBLANK('Q1'!B3),"",'Q1'!B3)</f>
        <v>&lt;&lt;COUNTY&gt;&gt;</v>
      </c>
      <c r="C4" s="200"/>
      <c r="D4" s="77" t="s">
        <v>63</v>
      </c>
      <c r="E4" s="192" t="str">
        <f>IF(ISBLANK('Q1'!H10),"",'Q1'!H10)</f>
        <v/>
      </c>
      <c r="F4" s="192"/>
      <c r="G4" s="192"/>
      <c r="H4" s="14"/>
      <c r="I4" s="14"/>
    </row>
    <row r="5" spans="1:9" s="29" customFormat="1" ht="18" customHeight="1" x14ac:dyDescent="0.25">
      <c r="A5" s="14"/>
      <c r="B5" s="200"/>
      <c r="C5" s="200"/>
      <c r="D5" s="77" t="s">
        <v>64</v>
      </c>
      <c r="E5" s="201" t="str">
        <f>'Q1'!$E$14</f>
        <v>July 1 - September 30,</v>
      </c>
      <c r="F5" s="201"/>
      <c r="G5" s="116">
        <f>IF(ISBLANK('Q1'!H14),"",'Q1'!H14)</f>
        <v>2023</v>
      </c>
      <c r="H5" s="14"/>
      <c r="I5" s="14"/>
    </row>
    <row r="6" spans="1:9" ht="12" customHeight="1" x14ac:dyDescent="0.25"/>
    <row r="7" spans="1:9" s="29" customFormat="1" ht="27" customHeight="1" x14ac:dyDescent="0.25">
      <c r="A7" s="14"/>
      <c r="B7" s="34" t="s">
        <v>59</v>
      </c>
      <c r="C7" s="74"/>
      <c r="D7" s="195"/>
      <c r="E7" s="195"/>
      <c r="F7" s="14"/>
      <c r="G7" s="14"/>
      <c r="H7" s="14"/>
      <c r="I7" s="14"/>
    </row>
    <row r="8" spans="1:9" ht="18" customHeight="1" x14ac:dyDescent="0.25">
      <c r="B8" s="202" t="str">
        <f>'Q1'!$A$4</f>
        <v>ORGANIZATION (as listed in Grant)</v>
      </c>
      <c r="C8" s="202"/>
      <c r="D8" s="202"/>
    </row>
    <row r="9" spans="1:9" ht="15" customHeight="1" x14ac:dyDescent="0.25">
      <c r="B9" s="203"/>
      <c r="C9" s="203"/>
      <c r="D9" s="103"/>
    </row>
    <row r="10" spans="1:9" ht="15" x14ac:dyDescent="0.25"/>
    <row r="11" spans="1:9" ht="30" customHeight="1" x14ac:dyDescent="0.25">
      <c r="A11" s="138" t="s">
        <v>82</v>
      </c>
      <c r="B11" s="204" t="s">
        <v>83</v>
      </c>
      <c r="C11" s="204"/>
      <c r="D11" s="125"/>
      <c r="E11" s="138" t="s">
        <v>84</v>
      </c>
      <c r="F11" s="139"/>
      <c r="G11" s="139"/>
      <c r="H11" s="139"/>
      <c r="I11" s="140"/>
    </row>
    <row r="12" spans="1:9" ht="84.95" customHeight="1" x14ac:dyDescent="0.25">
      <c r="A12" s="141" t="s">
        <v>85</v>
      </c>
      <c r="B12" s="211" t="s">
        <v>86</v>
      </c>
      <c r="C12" s="211"/>
      <c r="D12" s="212"/>
      <c r="E12" s="205"/>
      <c r="F12" s="206"/>
      <c r="G12" s="206"/>
      <c r="H12" s="206"/>
      <c r="I12" s="207"/>
    </row>
    <row r="13" spans="1:9" ht="15" x14ac:dyDescent="0.25">
      <c r="A13" s="142"/>
      <c r="B13" s="126"/>
      <c r="C13" s="126"/>
      <c r="D13" s="127"/>
      <c r="E13" s="208"/>
      <c r="F13" s="209"/>
      <c r="G13" s="209"/>
      <c r="H13" s="209"/>
      <c r="I13" s="210"/>
    </row>
    <row r="14" spans="1:9" ht="84.95" customHeight="1" x14ac:dyDescent="0.25">
      <c r="A14" s="141" t="s">
        <v>87</v>
      </c>
      <c r="B14" s="211" t="s">
        <v>88</v>
      </c>
      <c r="C14" s="211"/>
      <c r="D14" s="212"/>
      <c r="E14" s="197"/>
      <c r="F14" s="198"/>
      <c r="G14" s="198"/>
      <c r="H14" s="198"/>
      <c r="I14" s="199"/>
    </row>
    <row r="15" spans="1:9" ht="15" x14ac:dyDescent="0.25">
      <c r="A15" s="143"/>
      <c r="B15" s="128"/>
      <c r="C15" s="128"/>
      <c r="D15" s="129"/>
      <c r="E15" s="208" t="s">
        <v>89</v>
      </c>
      <c r="F15" s="209"/>
      <c r="G15" s="209"/>
      <c r="H15" s="209"/>
      <c r="I15" s="210"/>
    </row>
    <row r="16" spans="1:9" ht="90" customHeight="1" x14ac:dyDescent="0.25">
      <c r="A16" s="141" t="s">
        <v>90</v>
      </c>
      <c r="B16" s="211" t="s">
        <v>91</v>
      </c>
      <c r="C16" s="211"/>
      <c r="D16" s="212"/>
      <c r="E16" s="197"/>
      <c r="F16" s="198"/>
      <c r="G16" s="198"/>
      <c r="H16" s="198"/>
      <c r="I16" s="199"/>
    </row>
    <row r="17" spans="1:9" ht="15" x14ac:dyDescent="0.25">
      <c r="A17" s="143"/>
      <c r="B17" s="128"/>
      <c r="C17" s="128"/>
      <c r="D17" s="129"/>
      <c r="E17" s="109"/>
      <c r="F17" s="108"/>
      <c r="G17" s="108"/>
      <c r="H17" s="108"/>
      <c r="I17" s="110"/>
    </row>
    <row r="18" spans="1:9" ht="84.95" customHeight="1" x14ac:dyDescent="0.25">
      <c r="A18" s="142" t="s">
        <v>92</v>
      </c>
      <c r="B18" s="211" t="s">
        <v>93</v>
      </c>
      <c r="C18" s="211"/>
      <c r="D18" s="212"/>
      <c r="E18" s="197"/>
      <c r="F18" s="198"/>
      <c r="G18" s="198"/>
      <c r="H18" s="198"/>
      <c r="I18" s="199"/>
    </row>
    <row r="19" spans="1:9" ht="15" x14ac:dyDescent="0.25">
      <c r="A19" s="143"/>
      <c r="B19" s="128"/>
      <c r="C19" s="128"/>
      <c r="D19" s="129"/>
      <c r="E19" s="208"/>
      <c r="F19" s="209"/>
      <c r="G19" s="209"/>
      <c r="H19" s="209"/>
      <c r="I19" s="210"/>
    </row>
    <row r="20" spans="1:9" ht="84.95" customHeight="1" x14ac:dyDescent="0.25">
      <c r="A20" s="141" t="s">
        <v>94</v>
      </c>
      <c r="B20" s="211" t="s">
        <v>95</v>
      </c>
      <c r="C20" s="211"/>
      <c r="D20" s="212"/>
      <c r="E20" s="197"/>
      <c r="F20" s="198"/>
      <c r="G20" s="198"/>
      <c r="H20" s="198"/>
      <c r="I20" s="199"/>
    </row>
    <row r="21" spans="1:9" ht="15" x14ac:dyDescent="0.25">
      <c r="A21" s="143"/>
      <c r="B21" s="128"/>
      <c r="C21" s="128"/>
      <c r="D21" s="129"/>
      <c r="E21" s="208"/>
      <c r="F21" s="209"/>
      <c r="G21" s="209"/>
      <c r="H21" s="209"/>
      <c r="I21" s="210"/>
    </row>
    <row r="22" spans="1:9" ht="90" customHeight="1" x14ac:dyDescent="0.25">
      <c r="A22" s="141" t="s">
        <v>96</v>
      </c>
      <c r="B22" s="211" t="s">
        <v>97</v>
      </c>
      <c r="C22" s="211"/>
      <c r="D22" s="212"/>
      <c r="E22" s="197"/>
      <c r="F22" s="198"/>
      <c r="G22" s="198"/>
      <c r="H22" s="198"/>
      <c r="I22" s="199"/>
    </row>
    <row r="23" spans="1:9" ht="15" x14ac:dyDescent="0.25">
      <c r="A23" s="143"/>
      <c r="B23" s="128"/>
      <c r="C23" s="128"/>
      <c r="D23" s="129"/>
      <c r="E23" s="208"/>
      <c r="F23" s="209"/>
      <c r="G23" s="209"/>
      <c r="H23" s="209"/>
      <c r="I23" s="210"/>
    </row>
    <row r="24" spans="1:9" ht="84.95" customHeight="1" x14ac:dyDescent="0.25">
      <c r="A24" s="141" t="s">
        <v>98</v>
      </c>
      <c r="B24" s="211" t="s">
        <v>99</v>
      </c>
      <c r="C24" s="211"/>
      <c r="D24" s="212"/>
      <c r="E24" s="197"/>
      <c r="F24" s="198"/>
      <c r="G24" s="198"/>
      <c r="H24" s="198"/>
      <c r="I24" s="199"/>
    </row>
    <row r="25" spans="1:9" ht="15" x14ac:dyDescent="0.25">
      <c r="A25" s="143"/>
      <c r="B25" s="128"/>
      <c r="C25" s="128"/>
      <c r="D25" s="129"/>
      <c r="E25" s="208"/>
      <c r="F25" s="209"/>
      <c r="G25" s="209"/>
      <c r="H25" s="209"/>
      <c r="I25" s="210"/>
    </row>
    <row r="26" spans="1:9" ht="84.95" customHeight="1" x14ac:dyDescent="0.25">
      <c r="A26" s="141" t="s">
        <v>100</v>
      </c>
      <c r="B26" s="211" t="s">
        <v>132</v>
      </c>
      <c r="C26" s="211"/>
      <c r="D26" s="212"/>
      <c r="E26" s="197"/>
      <c r="F26" s="198"/>
      <c r="G26" s="198"/>
      <c r="H26" s="198"/>
      <c r="I26" s="199"/>
    </row>
    <row r="27" spans="1:9" ht="15" x14ac:dyDescent="0.25">
      <c r="A27" s="143"/>
      <c r="B27" s="128"/>
      <c r="C27" s="128"/>
      <c r="D27" s="129"/>
      <c r="E27" s="208" t="s">
        <v>89</v>
      </c>
      <c r="F27" s="209"/>
      <c r="G27" s="209"/>
      <c r="H27" s="209"/>
      <c r="I27" s="210"/>
    </row>
    <row r="28" spans="1:9" ht="84.95" customHeight="1" x14ac:dyDescent="0.25">
      <c r="A28" s="144" t="s">
        <v>101</v>
      </c>
      <c r="B28" s="211" t="s">
        <v>102</v>
      </c>
      <c r="C28" s="211"/>
      <c r="D28" s="212"/>
      <c r="E28" s="197"/>
      <c r="F28" s="198"/>
      <c r="G28" s="198"/>
      <c r="H28" s="198"/>
      <c r="I28" s="199"/>
    </row>
    <row r="29" spans="1:9" ht="15" x14ac:dyDescent="0.25">
      <c r="A29" s="145"/>
      <c r="B29" s="128"/>
      <c r="C29" s="128"/>
      <c r="D29" s="129"/>
      <c r="E29" s="208"/>
      <c r="F29" s="209"/>
      <c r="G29" s="209"/>
      <c r="H29" s="209"/>
      <c r="I29" s="210"/>
    </row>
    <row r="30" spans="1:9" ht="84.95" customHeight="1" x14ac:dyDescent="0.25">
      <c r="A30" s="141" t="s">
        <v>103</v>
      </c>
      <c r="B30" s="211" t="s">
        <v>104</v>
      </c>
      <c r="C30" s="211"/>
      <c r="D30" s="212"/>
      <c r="E30" s="197"/>
      <c r="F30" s="198"/>
      <c r="G30" s="198"/>
      <c r="H30" s="198"/>
      <c r="I30" s="199"/>
    </row>
    <row r="31" spans="1:9" ht="15" x14ac:dyDescent="0.25">
      <c r="A31" s="143"/>
      <c r="B31" s="128"/>
      <c r="C31" s="128"/>
      <c r="D31" s="129"/>
      <c r="E31" s="208"/>
      <c r="F31" s="209"/>
      <c r="G31" s="209"/>
      <c r="H31" s="209"/>
      <c r="I31" s="210"/>
    </row>
    <row r="32" spans="1:9" ht="84.95" customHeight="1" x14ac:dyDescent="0.25">
      <c r="A32" s="141" t="s">
        <v>105</v>
      </c>
      <c r="B32" s="211" t="s">
        <v>106</v>
      </c>
      <c r="C32" s="211"/>
      <c r="D32" s="212"/>
      <c r="E32" s="197"/>
      <c r="F32" s="198"/>
      <c r="G32" s="198"/>
      <c r="H32" s="198"/>
      <c r="I32" s="199"/>
    </row>
    <row r="33" spans="1:9" ht="15" x14ac:dyDescent="0.25">
      <c r="A33" s="143"/>
      <c r="B33" s="128"/>
      <c r="C33" s="128"/>
      <c r="D33" s="126"/>
      <c r="E33" s="208"/>
      <c r="F33" s="209"/>
      <c r="G33" s="209"/>
      <c r="H33" s="209"/>
      <c r="I33" s="210"/>
    </row>
    <row r="34" spans="1:9" ht="84.95" customHeight="1" x14ac:dyDescent="0.25">
      <c r="A34" s="146" t="s">
        <v>107</v>
      </c>
      <c r="B34" s="218" t="s">
        <v>108</v>
      </c>
      <c r="C34" s="218"/>
      <c r="D34" s="219"/>
      <c r="E34" s="213"/>
      <c r="F34" s="214"/>
      <c r="G34" s="214"/>
      <c r="H34" s="214"/>
      <c r="I34" s="215"/>
    </row>
    <row r="35" spans="1:9" ht="15" x14ac:dyDescent="0.25">
      <c r="A35" s="147"/>
      <c r="B35" s="130"/>
      <c r="C35" s="130"/>
      <c r="D35" s="131"/>
      <c r="E35" s="162"/>
      <c r="F35" s="106"/>
      <c r="G35" s="106"/>
      <c r="H35" s="106"/>
      <c r="I35" s="106"/>
    </row>
    <row r="36" spans="1:9" ht="30" customHeight="1" x14ac:dyDescent="0.25">
      <c r="A36" s="148" t="s">
        <v>109</v>
      </c>
      <c r="B36" s="204" t="s">
        <v>110</v>
      </c>
      <c r="C36" s="204"/>
      <c r="D36" s="132"/>
      <c r="E36" s="216" t="s">
        <v>84</v>
      </c>
      <c r="F36" s="204"/>
      <c r="G36" s="204"/>
      <c r="H36" s="204"/>
      <c r="I36" s="217"/>
    </row>
    <row r="37" spans="1:9" ht="90" customHeight="1" x14ac:dyDescent="0.25">
      <c r="A37" s="141" t="s">
        <v>85</v>
      </c>
      <c r="B37" s="211" t="s">
        <v>111</v>
      </c>
      <c r="C37" s="211"/>
      <c r="D37" s="212"/>
      <c r="E37" s="197"/>
      <c r="F37" s="198"/>
      <c r="G37" s="198"/>
      <c r="H37" s="198"/>
      <c r="I37" s="199"/>
    </row>
    <row r="38" spans="1:9" ht="15" x14ac:dyDescent="0.25">
      <c r="A38" s="142"/>
      <c r="B38" s="133"/>
      <c r="C38" s="133"/>
      <c r="D38" s="127"/>
      <c r="E38" s="208"/>
      <c r="F38" s="209"/>
      <c r="G38" s="209"/>
      <c r="H38" s="209"/>
      <c r="I38" s="210"/>
    </row>
    <row r="39" spans="1:9" ht="90" customHeight="1" x14ac:dyDescent="0.25">
      <c r="A39" s="141" t="s">
        <v>87</v>
      </c>
      <c r="B39" s="211" t="s">
        <v>112</v>
      </c>
      <c r="C39" s="211"/>
      <c r="D39" s="212"/>
      <c r="E39" s="197"/>
      <c r="F39" s="198"/>
      <c r="G39" s="198"/>
      <c r="H39" s="198"/>
      <c r="I39" s="199"/>
    </row>
    <row r="40" spans="1:9" ht="15" x14ac:dyDescent="0.25">
      <c r="A40" s="142"/>
      <c r="B40" s="133"/>
      <c r="C40" s="133"/>
      <c r="D40" s="134"/>
      <c r="E40" s="208"/>
      <c r="F40" s="209"/>
      <c r="G40" s="209"/>
      <c r="H40" s="209"/>
      <c r="I40" s="210"/>
    </row>
    <row r="41" spans="1:9" ht="90" customHeight="1" x14ac:dyDescent="0.25">
      <c r="A41" s="146" t="s">
        <v>90</v>
      </c>
      <c r="B41" s="218" t="s">
        <v>113</v>
      </c>
      <c r="C41" s="218"/>
      <c r="D41" s="219"/>
      <c r="E41" s="213"/>
      <c r="F41" s="214"/>
      <c r="G41" s="214"/>
      <c r="H41" s="214"/>
      <c r="I41" s="215"/>
    </row>
    <row r="42" spans="1:9" ht="15" x14ac:dyDescent="0.25">
      <c r="A42" s="164"/>
      <c r="B42" s="135"/>
      <c r="C42" s="135"/>
      <c r="D42" s="163"/>
      <c r="E42" s="111"/>
      <c r="F42" s="111"/>
      <c r="G42" s="111"/>
      <c r="H42" s="111"/>
      <c r="I42" s="111"/>
    </row>
    <row r="43" spans="1:9" ht="30" customHeight="1" x14ac:dyDescent="0.25">
      <c r="A43" s="149" t="s">
        <v>114</v>
      </c>
      <c r="B43" s="204" t="s">
        <v>115</v>
      </c>
      <c r="C43" s="204"/>
      <c r="D43" s="136"/>
      <c r="E43" s="216" t="s">
        <v>84</v>
      </c>
      <c r="F43" s="204"/>
      <c r="G43" s="204"/>
      <c r="H43" s="204"/>
      <c r="I43" s="217"/>
    </row>
    <row r="44" spans="1:9" ht="90" customHeight="1" x14ac:dyDescent="0.25">
      <c r="A44" s="141" t="s">
        <v>85</v>
      </c>
      <c r="B44" s="211" t="s">
        <v>116</v>
      </c>
      <c r="C44" s="211"/>
      <c r="D44" s="212"/>
      <c r="E44" s="197"/>
      <c r="F44" s="198"/>
      <c r="G44" s="198"/>
      <c r="H44" s="198"/>
      <c r="I44" s="199"/>
    </row>
    <row r="45" spans="1:9" ht="15" x14ac:dyDescent="0.25">
      <c r="A45" s="143"/>
      <c r="B45" s="128"/>
      <c r="C45" s="128"/>
      <c r="D45" s="126"/>
      <c r="E45" s="208"/>
      <c r="F45" s="209"/>
      <c r="G45" s="209"/>
      <c r="H45" s="209"/>
      <c r="I45" s="210"/>
    </row>
    <row r="46" spans="1:9" ht="90" customHeight="1" x14ac:dyDescent="0.25">
      <c r="A46" s="141" t="s">
        <v>87</v>
      </c>
      <c r="B46" s="211" t="s">
        <v>117</v>
      </c>
      <c r="C46" s="211"/>
      <c r="D46" s="212"/>
      <c r="E46" s="197"/>
      <c r="F46" s="198"/>
      <c r="G46" s="198"/>
      <c r="H46" s="198"/>
      <c r="I46" s="199"/>
    </row>
    <row r="47" spans="1:9" ht="15" x14ac:dyDescent="0.25">
      <c r="A47" s="143"/>
      <c r="B47" s="128"/>
      <c r="C47" s="128"/>
      <c r="D47" s="126"/>
      <c r="E47" s="208"/>
      <c r="F47" s="209"/>
      <c r="G47" s="209"/>
      <c r="H47" s="209"/>
      <c r="I47" s="210"/>
    </row>
    <row r="48" spans="1:9" ht="90" customHeight="1" x14ac:dyDescent="0.25">
      <c r="A48" s="141" t="s">
        <v>90</v>
      </c>
      <c r="B48" s="211" t="s">
        <v>118</v>
      </c>
      <c r="C48" s="211"/>
      <c r="D48" s="212"/>
      <c r="E48" s="197"/>
      <c r="F48" s="198"/>
      <c r="G48" s="198"/>
      <c r="H48" s="198"/>
      <c r="I48" s="199"/>
    </row>
    <row r="49" spans="1:9" ht="15" x14ac:dyDescent="0.25">
      <c r="A49" s="143"/>
      <c r="B49" s="128"/>
      <c r="C49" s="128"/>
      <c r="D49" s="126"/>
      <c r="E49" s="208"/>
      <c r="F49" s="209"/>
      <c r="G49" s="209"/>
      <c r="H49" s="209"/>
      <c r="I49" s="210"/>
    </row>
    <row r="50" spans="1:9" ht="90" customHeight="1" x14ac:dyDescent="0.25">
      <c r="A50" s="141" t="s">
        <v>92</v>
      </c>
      <c r="B50" s="211" t="s">
        <v>119</v>
      </c>
      <c r="C50" s="211"/>
      <c r="D50" s="212"/>
      <c r="E50" s="197"/>
      <c r="F50" s="198"/>
      <c r="G50" s="198"/>
      <c r="H50" s="198"/>
      <c r="I50" s="199"/>
    </row>
    <row r="51" spans="1:9" ht="15" x14ac:dyDescent="0.25">
      <c r="A51" s="143"/>
      <c r="B51" s="128"/>
      <c r="C51" s="128"/>
      <c r="D51" s="126"/>
      <c r="E51" s="208"/>
      <c r="F51" s="209"/>
      <c r="G51" s="209"/>
      <c r="H51" s="209"/>
      <c r="I51" s="210"/>
    </row>
    <row r="52" spans="1:9" ht="90" customHeight="1" x14ac:dyDescent="0.25">
      <c r="A52" s="141" t="s">
        <v>94</v>
      </c>
      <c r="B52" s="211" t="s">
        <v>120</v>
      </c>
      <c r="C52" s="211"/>
      <c r="D52" s="212"/>
      <c r="E52" s="197"/>
      <c r="F52" s="198"/>
      <c r="G52" s="198"/>
      <c r="H52" s="198"/>
      <c r="I52" s="199"/>
    </row>
    <row r="53" spans="1:9" ht="15" x14ac:dyDescent="0.25">
      <c r="A53" s="143"/>
      <c r="B53" s="128"/>
      <c r="C53" s="128"/>
      <c r="D53" s="126"/>
      <c r="E53" s="208"/>
      <c r="F53" s="209"/>
      <c r="G53" s="209"/>
      <c r="H53" s="209"/>
      <c r="I53" s="210"/>
    </row>
    <row r="54" spans="1:9" ht="90" customHeight="1" x14ac:dyDescent="0.25">
      <c r="A54" s="141" t="s">
        <v>96</v>
      </c>
      <c r="B54" s="211" t="s">
        <v>121</v>
      </c>
      <c r="C54" s="211"/>
      <c r="D54" s="212"/>
      <c r="E54" s="197"/>
      <c r="F54" s="198"/>
      <c r="G54" s="198"/>
      <c r="H54" s="198"/>
      <c r="I54" s="199"/>
    </row>
    <row r="55" spans="1:9" ht="15" x14ac:dyDescent="0.25">
      <c r="A55" s="143"/>
      <c r="B55" s="128"/>
      <c r="C55" s="128"/>
      <c r="D55" s="126"/>
      <c r="E55" s="208"/>
      <c r="F55" s="209"/>
      <c r="G55" s="209"/>
      <c r="H55" s="209"/>
      <c r="I55" s="210"/>
    </row>
    <row r="56" spans="1:9" ht="90" customHeight="1" x14ac:dyDescent="0.25">
      <c r="A56" s="141" t="s">
        <v>98</v>
      </c>
      <c r="B56" s="211" t="s">
        <v>122</v>
      </c>
      <c r="C56" s="211"/>
      <c r="D56" s="212"/>
      <c r="E56" s="197"/>
      <c r="F56" s="198"/>
      <c r="G56" s="198"/>
      <c r="H56" s="198"/>
      <c r="I56" s="199"/>
    </row>
    <row r="57" spans="1:9" ht="15" x14ac:dyDescent="0.25">
      <c r="A57" s="143"/>
      <c r="B57" s="128"/>
      <c r="C57" s="128"/>
      <c r="D57" s="126"/>
      <c r="E57" s="208"/>
      <c r="F57" s="209"/>
      <c r="G57" s="209"/>
      <c r="H57" s="209"/>
      <c r="I57" s="210"/>
    </row>
    <row r="58" spans="1:9" ht="90" customHeight="1" x14ac:dyDescent="0.25">
      <c r="A58" s="141" t="s">
        <v>100</v>
      </c>
      <c r="B58" s="211" t="s">
        <v>123</v>
      </c>
      <c r="C58" s="211"/>
      <c r="D58" s="212"/>
      <c r="E58" s="197"/>
      <c r="F58" s="198"/>
      <c r="G58" s="198"/>
      <c r="H58" s="198"/>
      <c r="I58" s="199"/>
    </row>
    <row r="59" spans="1:9" ht="15" x14ac:dyDescent="0.25">
      <c r="A59" s="143"/>
      <c r="B59" s="128"/>
      <c r="C59" s="128"/>
      <c r="D59" s="126"/>
      <c r="E59" s="208"/>
      <c r="F59" s="209"/>
      <c r="G59" s="209"/>
      <c r="H59" s="209"/>
      <c r="I59" s="210"/>
    </row>
    <row r="60" spans="1:9" ht="90" customHeight="1" x14ac:dyDescent="0.25">
      <c r="A60" s="141" t="s">
        <v>101</v>
      </c>
      <c r="B60" s="211" t="s">
        <v>124</v>
      </c>
      <c r="C60" s="211"/>
      <c r="D60" s="212"/>
      <c r="E60" s="197"/>
      <c r="F60" s="198"/>
      <c r="G60" s="198"/>
      <c r="H60" s="198"/>
      <c r="I60" s="199"/>
    </row>
    <row r="61" spans="1:9" ht="15" x14ac:dyDescent="0.25">
      <c r="A61" s="143"/>
      <c r="B61" s="128"/>
      <c r="C61" s="128"/>
      <c r="D61" s="129"/>
      <c r="E61" s="208"/>
      <c r="F61" s="209"/>
      <c r="G61" s="209"/>
      <c r="H61" s="209"/>
      <c r="I61" s="210"/>
    </row>
    <row r="62" spans="1:9" ht="90" customHeight="1" x14ac:dyDescent="0.25">
      <c r="A62" s="141" t="s">
        <v>103</v>
      </c>
      <c r="B62" s="211" t="s">
        <v>125</v>
      </c>
      <c r="C62" s="211"/>
      <c r="D62" s="212"/>
      <c r="E62" s="197"/>
      <c r="F62" s="198"/>
      <c r="G62" s="198"/>
      <c r="H62" s="198"/>
      <c r="I62" s="199"/>
    </row>
    <row r="63" spans="1:9" ht="15" x14ac:dyDescent="0.25">
      <c r="A63" s="143"/>
      <c r="B63" s="128"/>
      <c r="C63" s="128"/>
      <c r="D63" s="129"/>
      <c r="E63" s="208"/>
      <c r="F63" s="209"/>
      <c r="G63" s="209"/>
      <c r="H63" s="209"/>
      <c r="I63" s="210"/>
    </row>
    <row r="64" spans="1:9" ht="90" customHeight="1" x14ac:dyDescent="0.25">
      <c r="A64" s="141" t="s">
        <v>105</v>
      </c>
      <c r="B64" s="211" t="s">
        <v>126</v>
      </c>
      <c r="C64" s="211"/>
      <c r="D64" s="212"/>
      <c r="E64" s="197"/>
      <c r="F64" s="198"/>
      <c r="G64" s="198"/>
      <c r="H64" s="198"/>
      <c r="I64" s="199"/>
    </row>
    <row r="65" spans="1:9" ht="15" x14ac:dyDescent="0.25">
      <c r="A65" s="150"/>
      <c r="B65" s="111"/>
      <c r="C65" s="111"/>
      <c r="D65" s="137"/>
      <c r="E65" s="220"/>
      <c r="F65" s="221"/>
      <c r="G65" s="221"/>
      <c r="H65" s="221"/>
      <c r="I65" s="222"/>
    </row>
    <row r="66" spans="1:9" ht="30" customHeight="1" x14ac:dyDescent="0.25">
      <c r="A66" s="105" t="s">
        <v>127</v>
      </c>
      <c r="B66" s="106"/>
      <c r="C66" s="106"/>
      <c r="D66"/>
      <c r="E66"/>
      <c r="F66"/>
      <c r="G66"/>
      <c r="H66"/>
      <c r="I66"/>
    </row>
    <row r="67" spans="1:9" ht="30" customHeight="1" x14ac:dyDescent="0.25">
      <c r="A67" s="107" t="s">
        <v>89</v>
      </c>
      <c r="B67" s="223"/>
      <c r="C67" s="224"/>
      <c r="D67" s="224"/>
      <c r="E67" s="224"/>
      <c r="F67" s="224"/>
      <c r="G67" s="224"/>
      <c r="H67" s="224"/>
      <c r="I67" s="224"/>
    </row>
    <row r="68" spans="1:9" ht="15" x14ac:dyDescent="0.25">
      <c r="A68" s="107"/>
      <c r="B68" s="224"/>
      <c r="C68" s="224"/>
      <c r="D68" s="224"/>
      <c r="E68" s="224"/>
      <c r="F68" s="224"/>
      <c r="G68" s="224"/>
      <c r="H68" s="224"/>
      <c r="I68" s="224"/>
    </row>
    <row r="69" spans="1:9" ht="15" x14ac:dyDescent="0.25">
      <c r="A69" s="107"/>
      <c r="B69" s="224"/>
      <c r="C69" s="224"/>
      <c r="D69" s="224"/>
      <c r="E69" s="224"/>
      <c r="F69" s="224"/>
      <c r="G69" s="224"/>
      <c r="H69" s="224"/>
      <c r="I69" s="224"/>
    </row>
    <row r="70" spans="1:9" ht="15" x14ac:dyDescent="0.25">
      <c r="A70" s="107"/>
      <c r="B70" s="224"/>
      <c r="C70" s="224"/>
      <c r="D70" s="224"/>
      <c r="E70" s="224"/>
      <c r="F70" s="224"/>
      <c r="G70" s="224"/>
      <c r="H70" s="224"/>
      <c r="I70" s="224"/>
    </row>
    <row r="71" spans="1:9" ht="30" customHeight="1" x14ac:dyDescent="0.25">
      <c r="A71" s="225" t="s">
        <v>128</v>
      </c>
      <c r="B71" s="225"/>
      <c r="C71" s="225"/>
      <c r="D71" s="225"/>
      <c r="E71" s="225"/>
      <c r="F71" s="225"/>
      <c r="G71" s="225"/>
      <c r="H71" s="225"/>
      <c r="I71" s="225"/>
    </row>
    <row r="72" spans="1:9" ht="15" x14ac:dyDescent="0.25">
      <c r="A72" s="225"/>
      <c r="B72" s="225"/>
      <c r="C72" s="225"/>
      <c r="D72" s="225"/>
      <c r="E72" s="225"/>
      <c r="F72" s="225"/>
      <c r="G72" s="225"/>
      <c r="H72" s="225"/>
      <c r="I72" s="225"/>
    </row>
    <row r="73" spans="1:9" ht="15" x14ac:dyDescent="0.25">
      <c r="A73" s="226"/>
      <c r="B73" s="226"/>
      <c r="C73" s="226"/>
      <c r="D73"/>
      <c r="E73"/>
      <c r="F73"/>
      <c r="G73"/>
      <c r="H73"/>
      <c r="I73"/>
    </row>
    <row r="74" spans="1:9" ht="24.75" customHeight="1" x14ac:dyDescent="0.25">
      <c r="A74" s="105"/>
      <c r="B74" s="106"/>
      <c r="C74" s="106"/>
      <c r="D74"/>
      <c r="E74"/>
      <c r="F74"/>
      <c r="G74"/>
      <c r="H74"/>
      <c r="I74"/>
    </row>
    <row r="75" spans="1:9" ht="18.75" customHeight="1" x14ac:dyDescent="0.25">
      <c r="A75" s="112"/>
      <c r="B75" s="104"/>
      <c r="C75" s="106"/>
      <c r="D75"/>
      <c r="E75"/>
      <c r="F75"/>
      <c r="G75"/>
      <c r="H75"/>
      <c r="I75"/>
    </row>
    <row r="76" spans="1:9" ht="11.25" customHeight="1" x14ac:dyDescent="0.25">
      <c r="A76" s="155" t="s">
        <v>130</v>
      </c>
      <c r="B76" s="106"/>
      <c r="C76" s="106"/>
      <c r="D76"/>
      <c r="E76"/>
      <c r="F76"/>
      <c r="G76"/>
      <c r="H76"/>
      <c r="I76"/>
    </row>
    <row r="77" spans="1:9" ht="15" x14ac:dyDescent="0.25">
      <c r="A77" s="105" t="s">
        <v>129</v>
      </c>
      <c r="B77" s="106"/>
      <c r="C77" s="106"/>
      <c r="D77"/>
      <c r="E77"/>
      <c r="F77"/>
      <c r="G77"/>
      <c r="H77"/>
      <c r="I77"/>
    </row>
    <row r="78" spans="1:9" ht="15" x14ac:dyDescent="0.25">
      <c r="A78" s="21" t="s">
        <v>131</v>
      </c>
      <c r="B78" s="113"/>
      <c r="C78" s="106"/>
      <c r="D78"/>
      <c r="E78"/>
      <c r="F78"/>
      <c r="G78"/>
      <c r="H78"/>
      <c r="I78"/>
    </row>
    <row r="79" spans="1:9" ht="15" x14ac:dyDescent="0.25"/>
    <row r="81" spans="2:2" ht="30" customHeight="1" x14ac:dyDescent="0.25">
      <c r="B81" s="115" t="s">
        <v>133</v>
      </c>
    </row>
  </sheetData>
  <sheetProtection sheet="1" insertHyperlinks="0" autoFilter="0" pivotTables="0"/>
  <mergeCells count="89">
    <mergeCell ref="A73:C73"/>
    <mergeCell ref="B12:D12"/>
    <mergeCell ref="B14:D14"/>
    <mergeCell ref="B16:D16"/>
    <mergeCell ref="B18:D18"/>
    <mergeCell ref="B20:D20"/>
    <mergeCell ref="B22:D22"/>
    <mergeCell ref="B24:D24"/>
    <mergeCell ref="B26:D26"/>
    <mergeCell ref="B43:C43"/>
    <mergeCell ref="E63:I63"/>
    <mergeCell ref="E64:I64"/>
    <mergeCell ref="E65:I65"/>
    <mergeCell ref="B67:I70"/>
    <mergeCell ref="A71:I72"/>
    <mergeCell ref="B64:D64"/>
    <mergeCell ref="E59:I59"/>
    <mergeCell ref="E60:I60"/>
    <mergeCell ref="E61:I61"/>
    <mergeCell ref="E62:I62"/>
    <mergeCell ref="B60:D60"/>
    <mergeCell ref="B62:D62"/>
    <mergeCell ref="E55:I55"/>
    <mergeCell ref="E56:I56"/>
    <mergeCell ref="E57:I57"/>
    <mergeCell ref="E58:I58"/>
    <mergeCell ref="B56:D56"/>
    <mergeCell ref="B58:D58"/>
    <mergeCell ref="E51:I51"/>
    <mergeCell ref="E52:I52"/>
    <mergeCell ref="E53:I53"/>
    <mergeCell ref="E54:I54"/>
    <mergeCell ref="B52:D52"/>
    <mergeCell ref="B54:D54"/>
    <mergeCell ref="E47:I47"/>
    <mergeCell ref="E48:I48"/>
    <mergeCell ref="E49:I49"/>
    <mergeCell ref="E50:I50"/>
    <mergeCell ref="B48:D48"/>
    <mergeCell ref="B50:D50"/>
    <mergeCell ref="E43:I43"/>
    <mergeCell ref="E44:I44"/>
    <mergeCell ref="E45:I45"/>
    <mergeCell ref="E46:I46"/>
    <mergeCell ref="B44:D44"/>
    <mergeCell ref="B46:D46"/>
    <mergeCell ref="E38:I38"/>
    <mergeCell ref="E39:I39"/>
    <mergeCell ref="E40:I40"/>
    <mergeCell ref="E41:I41"/>
    <mergeCell ref="B39:D39"/>
    <mergeCell ref="B41:D41"/>
    <mergeCell ref="E34:I34"/>
    <mergeCell ref="B36:C36"/>
    <mergeCell ref="E36:I36"/>
    <mergeCell ref="E37:I37"/>
    <mergeCell ref="B34:D34"/>
    <mergeCell ref="B37:D37"/>
    <mergeCell ref="E30:I30"/>
    <mergeCell ref="E31:I31"/>
    <mergeCell ref="E32:I32"/>
    <mergeCell ref="E33:I33"/>
    <mergeCell ref="B30:D30"/>
    <mergeCell ref="B32:D32"/>
    <mergeCell ref="E26:I26"/>
    <mergeCell ref="E27:I27"/>
    <mergeCell ref="E28:I28"/>
    <mergeCell ref="E29:I29"/>
    <mergeCell ref="B28:D28"/>
    <mergeCell ref="E22:I22"/>
    <mergeCell ref="E23:I23"/>
    <mergeCell ref="E24:I24"/>
    <mergeCell ref="E25:I25"/>
    <mergeCell ref="E18:I18"/>
    <mergeCell ref="E19:I19"/>
    <mergeCell ref="E20:I20"/>
    <mergeCell ref="E21:I21"/>
    <mergeCell ref="E16:I16"/>
    <mergeCell ref="B4:C5"/>
    <mergeCell ref="E4:G4"/>
    <mergeCell ref="E5:F5"/>
    <mergeCell ref="D7:E7"/>
    <mergeCell ref="B8:D8"/>
    <mergeCell ref="B9:C9"/>
    <mergeCell ref="B11:C11"/>
    <mergeCell ref="E12:I12"/>
    <mergeCell ref="E13:I13"/>
    <mergeCell ref="E14:I14"/>
    <mergeCell ref="E15:I15"/>
  </mergeCells>
  <dataValidations count="1">
    <dataValidation allowBlank="1" showErrorMessage="1" sqref="A2 G1 G5 C1:C3 I1 B3:B4 B7:E7 E3:E4 D2:D5 B1 E8:E9 B8:B9" xr:uid="{6789A4A8-E6D2-4B9B-A89A-47133AA587D6}"/>
  </dataValidations>
  <printOptions horizontalCentered="1"/>
  <pageMargins left="0.4" right="0.4" top="0.4" bottom="0.4" header="0.3" footer="0.3"/>
  <pageSetup scale="53" fitToHeight="0" orientation="portrait" r:id="rId1"/>
  <headerFooter differentFirst="1">
    <oddFooter>Page &amp;P of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90000"/>
    <pageSetUpPr fitToPage="1"/>
  </sheetPr>
  <dimension ref="A1:O36"/>
  <sheetViews>
    <sheetView zoomScale="85" zoomScaleNormal="85" zoomScaleSheetLayoutView="87" workbookViewId="0">
      <selection activeCell="H10" sqref="H10:I10"/>
    </sheetView>
  </sheetViews>
  <sheetFormatPr defaultColWidth="9.140625" defaultRowHeight="15" x14ac:dyDescent="0.25"/>
  <cols>
    <col min="1" max="1" width="24.5703125" customWidth="1"/>
    <col min="2" max="2" width="13.28515625" customWidth="1"/>
    <col min="3" max="3" width="14.140625" customWidth="1"/>
    <col min="4" max="4" width="11.5703125" customWidth="1"/>
    <col min="5" max="5" width="11.140625" customWidth="1"/>
    <col min="6" max="6" width="8.140625" customWidth="1"/>
    <col min="7" max="8" width="12.7109375" customWidth="1"/>
    <col min="9" max="9" width="13.140625" customWidth="1"/>
    <col min="10" max="10" width="2.140625" customWidth="1"/>
    <col min="11" max="11" width="0.140625" customWidth="1"/>
    <col min="14" max="14" width="9" customWidth="1"/>
    <col min="15" max="15" width="9.140625" hidden="1" customWidth="1"/>
    <col min="257" max="257" width="24.5703125" customWidth="1"/>
    <col min="258" max="258" width="11.85546875" customWidth="1"/>
    <col min="259" max="259" width="12.140625" customWidth="1"/>
    <col min="260" max="261" width="9.7109375" customWidth="1"/>
    <col min="262" max="262" width="8.85546875" customWidth="1"/>
    <col min="263" max="264" width="12.7109375" customWidth="1"/>
    <col min="265" max="265" width="13.140625" customWidth="1"/>
    <col min="266" max="266" width="2.140625" customWidth="1"/>
    <col min="267" max="267" width="0.140625" customWidth="1"/>
    <col min="270" max="270" width="9" customWidth="1"/>
    <col min="271" max="271" width="0" hidden="1" customWidth="1"/>
    <col min="513" max="513" width="24.5703125" customWidth="1"/>
    <col min="514" max="514" width="11.85546875" customWidth="1"/>
    <col min="515" max="515" width="12.140625" customWidth="1"/>
    <col min="516" max="517" width="9.7109375" customWidth="1"/>
    <col min="518" max="518" width="8.85546875" customWidth="1"/>
    <col min="519" max="520" width="12.7109375" customWidth="1"/>
    <col min="521" max="521" width="13.140625" customWidth="1"/>
    <col min="522" max="522" width="2.140625" customWidth="1"/>
    <col min="523" max="523" width="0.140625" customWidth="1"/>
    <col min="526" max="526" width="9" customWidth="1"/>
    <col min="527" max="527" width="0" hidden="1" customWidth="1"/>
    <col min="769" max="769" width="24.5703125" customWidth="1"/>
    <col min="770" max="770" width="11.85546875" customWidth="1"/>
    <col min="771" max="771" width="12.140625" customWidth="1"/>
    <col min="772" max="773" width="9.7109375" customWidth="1"/>
    <col min="774" max="774" width="8.85546875" customWidth="1"/>
    <col min="775" max="776" width="12.7109375" customWidth="1"/>
    <col min="777" max="777" width="13.140625" customWidth="1"/>
    <col min="778" max="778" width="2.140625" customWidth="1"/>
    <col min="779" max="779" width="0.140625" customWidth="1"/>
    <col min="782" max="782" width="9" customWidth="1"/>
    <col min="783" max="783" width="0" hidden="1" customWidth="1"/>
    <col min="1025" max="1025" width="24.5703125" customWidth="1"/>
    <col min="1026" max="1026" width="11.85546875" customWidth="1"/>
    <col min="1027" max="1027" width="12.140625" customWidth="1"/>
    <col min="1028" max="1029" width="9.7109375" customWidth="1"/>
    <col min="1030" max="1030" width="8.85546875" customWidth="1"/>
    <col min="1031" max="1032" width="12.7109375" customWidth="1"/>
    <col min="1033" max="1033" width="13.140625" customWidth="1"/>
    <col min="1034" max="1034" width="2.140625" customWidth="1"/>
    <col min="1035" max="1035" width="0.140625" customWidth="1"/>
    <col min="1038" max="1038" width="9" customWidth="1"/>
    <col min="1039" max="1039" width="0" hidden="1" customWidth="1"/>
    <col min="1281" max="1281" width="24.5703125" customWidth="1"/>
    <col min="1282" max="1282" width="11.85546875" customWidth="1"/>
    <col min="1283" max="1283" width="12.140625" customWidth="1"/>
    <col min="1284" max="1285" width="9.7109375" customWidth="1"/>
    <col min="1286" max="1286" width="8.85546875" customWidth="1"/>
    <col min="1287" max="1288" width="12.7109375" customWidth="1"/>
    <col min="1289" max="1289" width="13.140625" customWidth="1"/>
    <col min="1290" max="1290" width="2.140625" customWidth="1"/>
    <col min="1291" max="1291" width="0.140625" customWidth="1"/>
    <col min="1294" max="1294" width="9" customWidth="1"/>
    <col min="1295" max="1295" width="0" hidden="1" customWidth="1"/>
    <col min="1537" max="1537" width="24.5703125" customWidth="1"/>
    <col min="1538" max="1538" width="11.85546875" customWidth="1"/>
    <col min="1539" max="1539" width="12.140625" customWidth="1"/>
    <col min="1540" max="1541" width="9.7109375" customWidth="1"/>
    <col min="1542" max="1542" width="8.85546875" customWidth="1"/>
    <col min="1543" max="1544" width="12.7109375" customWidth="1"/>
    <col min="1545" max="1545" width="13.140625" customWidth="1"/>
    <col min="1546" max="1546" width="2.140625" customWidth="1"/>
    <col min="1547" max="1547" width="0.140625" customWidth="1"/>
    <col min="1550" max="1550" width="9" customWidth="1"/>
    <col min="1551" max="1551" width="0" hidden="1" customWidth="1"/>
    <col min="1793" max="1793" width="24.5703125" customWidth="1"/>
    <col min="1794" max="1794" width="11.85546875" customWidth="1"/>
    <col min="1795" max="1795" width="12.140625" customWidth="1"/>
    <col min="1796" max="1797" width="9.7109375" customWidth="1"/>
    <col min="1798" max="1798" width="8.85546875" customWidth="1"/>
    <col min="1799" max="1800" width="12.7109375" customWidth="1"/>
    <col min="1801" max="1801" width="13.140625" customWidth="1"/>
    <col min="1802" max="1802" width="2.140625" customWidth="1"/>
    <col min="1803" max="1803" width="0.140625" customWidth="1"/>
    <col min="1806" max="1806" width="9" customWidth="1"/>
    <col min="1807" max="1807" width="0" hidden="1" customWidth="1"/>
    <col min="2049" max="2049" width="24.5703125" customWidth="1"/>
    <col min="2050" max="2050" width="11.85546875" customWidth="1"/>
    <col min="2051" max="2051" width="12.140625" customWidth="1"/>
    <col min="2052" max="2053" width="9.7109375" customWidth="1"/>
    <col min="2054" max="2054" width="8.85546875" customWidth="1"/>
    <col min="2055" max="2056" width="12.7109375" customWidth="1"/>
    <col min="2057" max="2057" width="13.140625" customWidth="1"/>
    <col min="2058" max="2058" width="2.140625" customWidth="1"/>
    <col min="2059" max="2059" width="0.140625" customWidth="1"/>
    <col min="2062" max="2062" width="9" customWidth="1"/>
    <col min="2063" max="2063" width="0" hidden="1" customWidth="1"/>
    <col min="2305" max="2305" width="24.5703125" customWidth="1"/>
    <col min="2306" max="2306" width="11.85546875" customWidth="1"/>
    <col min="2307" max="2307" width="12.140625" customWidth="1"/>
    <col min="2308" max="2309" width="9.7109375" customWidth="1"/>
    <col min="2310" max="2310" width="8.85546875" customWidth="1"/>
    <col min="2311" max="2312" width="12.7109375" customWidth="1"/>
    <col min="2313" max="2313" width="13.140625" customWidth="1"/>
    <col min="2314" max="2314" width="2.140625" customWidth="1"/>
    <col min="2315" max="2315" width="0.140625" customWidth="1"/>
    <col min="2318" max="2318" width="9" customWidth="1"/>
    <col min="2319" max="2319" width="0" hidden="1" customWidth="1"/>
    <col min="2561" max="2561" width="24.5703125" customWidth="1"/>
    <col min="2562" max="2562" width="11.85546875" customWidth="1"/>
    <col min="2563" max="2563" width="12.140625" customWidth="1"/>
    <col min="2564" max="2565" width="9.7109375" customWidth="1"/>
    <col min="2566" max="2566" width="8.85546875" customWidth="1"/>
    <col min="2567" max="2568" width="12.7109375" customWidth="1"/>
    <col min="2569" max="2569" width="13.140625" customWidth="1"/>
    <col min="2570" max="2570" width="2.140625" customWidth="1"/>
    <col min="2571" max="2571" width="0.140625" customWidth="1"/>
    <col min="2574" max="2574" width="9" customWidth="1"/>
    <col min="2575" max="2575" width="0" hidden="1" customWidth="1"/>
    <col min="2817" max="2817" width="24.5703125" customWidth="1"/>
    <col min="2818" max="2818" width="11.85546875" customWidth="1"/>
    <col min="2819" max="2819" width="12.140625" customWidth="1"/>
    <col min="2820" max="2821" width="9.7109375" customWidth="1"/>
    <col min="2822" max="2822" width="8.85546875" customWidth="1"/>
    <col min="2823" max="2824" width="12.7109375" customWidth="1"/>
    <col min="2825" max="2825" width="13.140625" customWidth="1"/>
    <col min="2826" max="2826" width="2.140625" customWidth="1"/>
    <col min="2827" max="2827" width="0.140625" customWidth="1"/>
    <col min="2830" max="2830" width="9" customWidth="1"/>
    <col min="2831" max="2831" width="0" hidden="1" customWidth="1"/>
    <col min="3073" max="3073" width="24.5703125" customWidth="1"/>
    <col min="3074" max="3074" width="11.85546875" customWidth="1"/>
    <col min="3075" max="3075" width="12.140625" customWidth="1"/>
    <col min="3076" max="3077" width="9.7109375" customWidth="1"/>
    <col min="3078" max="3078" width="8.85546875" customWidth="1"/>
    <col min="3079" max="3080" width="12.7109375" customWidth="1"/>
    <col min="3081" max="3081" width="13.140625" customWidth="1"/>
    <col min="3082" max="3082" width="2.140625" customWidth="1"/>
    <col min="3083" max="3083" width="0.140625" customWidth="1"/>
    <col min="3086" max="3086" width="9" customWidth="1"/>
    <col min="3087" max="3087" width="0" hidden="1" customWidth="1"/>
    <col min="3329" max="3329" width="24.5703125" customWidth="1"/>
    <col min="3330" max="3330" width="11.85546875" customWidth="1"/>
    <col min="3331" max="3331" width="12.140625" customWidth="1"/>
    <col min="3332" max="3333" width="9.7109375" customWidth="1"/>
    <col min="3334" max="3334" width="8.85546875" customWidth="1"/>
    <col min="3335" max="3336" width="12.7109375" customWidth="1"/>
    <col min="3337" max="3337" width="13.140625" customWidth="1"/>
    <col min="3338" max="3338" width="2.140625" customWidth="1"/>
    <col min="3339" max="3339" width="0.140625" customWidth="1"/>
    <col min="3342" max="3342" width="9" customWidth="1"/>
    <col min="3343" max="3343" width="0" hidden="1" customWidth="1"/>
    <col min="3585" max="3585" width="24.5703125" customWidth="1"/>
    <col min="3586" max="3586" width="11.85546875" customWidth="1"/>
    <col min="3587" max="3587" width="12.140625" customWidth="1"/>
    <col min="3588" max="3589" width="9.7109375" customWidth="1"/>
    <col min="3590" max="3590" width="8.85546875" customWidth="1"/>
    <col min="3591" max="3592" width="12.7109375" customWidth="1"/>
    <col min="3593" max="3593" width="13.140625" customWidth="1"/>
    <col min="3594" max="3594" width="2.140625" customWidth="1"/>
    <col min="3595" max="3595" width="0.140625" customWidth="1"/>
    <col min="3598" max="3598" width="9" customWidth="1"/>
    <col min="3599" max="3599" width="0" hidden="1" customWidth="1"/>
    <col min="3841" max="3841" width="24.5703125" customWidth="1"/>
    <col min="3842" max="3842" width="11.85546875" customWidth="1"/>
    <col min="3843" max="3843" width="12.140625" customWidth="1"/>
    <col min="3844" max="3845" width="9.7109375" customWidth="1"/>
    <col min="3846" max="3846" width="8.85546875" customWidth="1"/>
    <col min="3847" max="3848" width="12.7109375" customWidth="1"/>
    <col min="3849" max="3849" width="13.140625" customWidth="1"/>
    <col min="3850" max="3850" width="2.140625" customWidth="1"/>
    <col min="3851" max="3851" width="0.140625" customWidth="1"/>
    <col min="3854" max="3854" width="9" customWidth="1"/>
    <col min="3855" max="3855" width="0" hidden="1" customWidth="1"/>
    <col min="4097" max="4097" width="24.5703125" customWidth="1"/>
    <col min="4098" max="4098" width="11.85546875" customWidth="1"/>
    <col min="4099" max="4099" width="12.140625" customWidth="1"/>
    <col min="4100" max="4101" width="9.7109375" customWidth="1"/>
    <col min="4102" max="4102" width="8.85546875" customWidth="1"/>
    <col min="4103" max="4104" width="12.7109375" customWidth="1"/>
    <col min="4105" max="4105" width="13.140625" customWidth="1"/>
    <col min="4106" max="4106" width="2.140625" customWidth="1"/>
    <col min="4107" max="4107" width="0.140625" customWidth="1"/>
    <col min="4110" max="4110" width="9" customWidth="1"/>
    <col min="4111" max="4111" width="0" hidden="1" customWidth="1"/>
    <col min="4353" max="4353" width="24.5703125" customWidth="1"/>
    <col min="4354" max="4354" width="11.85546875" customWidth="1"/>
    <col min="4355" max="4355" width="12.140625" customWidth="1"/>
    <col min="4356" max="4357" width="9.7109375" customWidth="1"/>
    <col min="4358" max="4358" width="8.85546875" customWidth="1"/>
    <col min="4359" max="4360" width="12.7109375" customWidth="1"/>
    <col min="4361" max="4361" width="13.140625" customWidth="1"/>
    <col min="4362" max="4362" width="2.140625" customWidth="1"/>
    <col min="4363" max="4363" width="0.140625" customWidth="1"/>
    <col min="4366" max="4366" width="9" customWidth="1"/>
    <col min="4367" max="4367" width="0" hidden="1" customWidth="1"/>
    <col min="4609" max="4609" width="24.5703125" customWidth="1"/>
    <col min="4610" max="4610" width="11.85546875" customWidth="1"/>
    <col min="4611" max="4611" width="12.140625" customWidth="1"/>
    <col min="4612" max="4613" width="9.7109375" customWidth="1"/>
    <col min="4614" max="4614" width="8.85546875" customWidth="1"/>
    <col min="4615" max="4616" width="12.7109375" customWidth="1"/>
    <col min="4617" max="4617" width="13.140625" customWidth="1"/>
    <col min="4618" max="4618" width="2.140625" customWidth="1"/>
    <col min="4619" max="4619" width="0.140625" customWidth="1"/>
    <col min="4622" max="4622" width="9" customWidth="1"/>
    <col min="4623" max="4623" width="0" hidden="1" customWidth="1"/>
    <col min="4865" max="4865" width="24.5703125" customWidth="1"/>
    <col min="4866" max="4866" width="11.85546875" customWidth="1"/>
    <col min="4867" max="4867" width="12.140625" customWidth="1"/>
    <col min="4868" max="4869" width="9.7109375" customWidth="1"/>
    <col min="4870" max="4870" width="8.85546875" customWidth="1"/>
    <col min="4871" max="4872" width="12.7109375" customWidth="1"/>
    <col min="4873" max="4873" width="13.140625" customWidth="1"/>
    <col min="4874" max="4874" width="2.140625" customWidth="1"/>
    <col min="4875" max="4875" width="0.140625" customWidth="1"/>
    <col min="4878" max="4878" width="9" customWidth="1"/>
    <col min="4879" max="4879" width="0" hidden="1" customWidth="1"/>
    <col min="5121" max="5121" width="24.5703125" customWidth="1"/>
    <col min="5122" max="5122" width="11.85546875" customWidth="1"/>
    <col min="5123" max="5123" width="12.140625" customWidth="1"/>
    <col min="5124" max="5125" width="9.7109375" customWidth="1"/>
    <col min="5126" max="5126" width="8.85546875" customWidth="1"/>
    <col min="5127" max="5128" width="12.7109375" customWidth="1"/>
    <col min="5129" max="5129" width="13.140625" customWidth="1"/>
    <col min="5130" max="5130" width="2.140625" customWidth="1"/>
    <col min="5131" max="5131" width="0.140625" customWidth="1"/>
    <col min="5134" max="5134" width="9" customWidth="1"/>
    <col min="5135" max="5135" width="0" hidden="1" customWidth="1"/>
    <col min="5377" max="5377" width="24.5703125" customWidth="1"/>
    <col min="5378" max="5378" width="11.85546875" customWidth="1"/>
    <col min="5379" max="5379" width="12.140625" customWidth="1"/>
    <col min="5380" max="5381" width="9.7109375" customWidth="1"/>
    <col min="5382" max="5382" width="8.85546875" customWidth="1"/>
    <col min="5383" max="5384" width="12.7109375" customWidth="1"/>
    <col min="5385" max="5385" width="13.140625" customWidth="1"/>
    <col min="5386" max="5386" width="2.140625" customWidth="1"/>
    <col min="5387" max="5387" width="0.140625" customWidth="1"/>
    <col min="5390" max="5390" width="9" customWidth="1"/>
    <col min="5391" max="5391" width="0" hidden="1" customWidth="1"/>
    <col min="5633" max="5633" width="24.5703125" customWidth="1"/>
    <col min="5634" max="5634" width="11.85546875" customWidth="1"/>
    <col min="5635" max="5635" width="12.140625" customWidth="1"/>
    <col min="5636" max="5637" width="9.7109375" customWidth="1"/>
    <col min="5638" max="5638" width="8.85546875" customWidth="1"/>
    <col min="5639" max="5640" width="12.7109375" customWidth="1"/>
    <col min="5641" max="5641" width="13.140625" customWidth="1"/>
    <col min="5642" max="5642" width="2.140625" customWidth="1"/>
    <col min="5643" max="5643" width="0.140625" customWidth="1"/>
    <col min="5646" max="5646" width="9" customWidth="1"/>
    <col min="5647" max="5647" width="0" hidden="1" customWidth="1"/>
    <col min="5889" max="5889" width="24.5703125" customWidth="1"/>
    <col min="5890" max="5890" width="11.85546875" customWidth="1"/>
    <col min="5891" max="5891" width="12.140625" customWidth="1"/>
    <col min="5892" max="5893" width="9.7109375" customWidth="1"/>
    <col min="5894" max="5894" width="8.85546875" customWidth="1"/>
    <col min="5895" max="5896" width="12.7109375" customWidth="1"/>
    <col min="5897" max="5897" width="13.140625" customWidth="1"/>
    <col min="5898" max="5898" width="2.140625" customWidth="1"/>
    <col min="5899" max="5899" width="0.140625" customWidth="1"/>
    <col min="5902" max="5902" width="9" customWidth="1"/>
    <col min="5903" max="5903" width="0" hidden="1" customWidth="1"/>
    <col min="6145" max="6145" width="24.5703125" customWidth="1"/>
    <col min="6146" max="6146" width="11.85546875" customWidth="1"/>
    <col min="6147" max="6147" width="12.140625" customWidth="1"/>
    <col min="6148" max="6149" width="9.7109375" customWidth="1"/>
    <col min="6150" max="6150" width="8.85546875" customWidth="1"/>
    <col min="6151" max="6152" width="12.7109375" customWidth="1"/>
    <col min="6153" max="6153" width="13.140625" customWidth="1"/>
    <col min="6154" max="6154" width="2.140625" customWidth="1"/>
    <col min="6155" max="6155" width="0.140625" customWidth="1"/>
    <col min="6158" max="6158" width="9" customWidth="1"/>
    <col min="6159" max="6159" width="0" hidden="1" customWidth="1"/>
    <col min="6401" max="6401" width="24.5703125" customWidth="1"/>
    <col min="6402" max="6402" width="11.85546875" customWidth="1"/>
    <col min="6403" max="6403" width="12.140625" customWidth="1"/>
    <col min="6404" max="6405" width="9.7109375" customWidth="1"/>
    <col min="6406" max="6406" width="8.85546875" customWidth="1"/>
    <col min="6407" max="6408" width="12.7109375" customWidth="1"/>
    <col min="6409" max="6409" width="13.140625" customWidth="1"/>
    <col min="6410" max="6410" width="2.140625" customWidth="1"/>
    <col min="6411" max="6411" width="0.140625" customWidth="1"/>
    <col min="6414" max="6414" width="9" customWidth="1"/>
    <col min="6415" max="6415" width="0" hidden="1" customWidth="1"/>
    <col min="6657" max="6657" width="24.5703125" customWidth="1"/>
    <col min="6658" max="6658" width="11.85546875" customWidth="1"/>
    <col min="6659" max="6659" width="12.140625" customWidth="1"/>
    <col min="6660" max="6661" width="9.7109375" customWidth="1"/>
    <col min="6662" max="6662" width="8.85546875" customWidth="1"/>
    <col min="6663" max="6664" width="12.7109375" customWidth="1"/>
    <col min="6665" max="6665" width="13.140625" customWidth="1"/>
    <col min="6666" max="6666" width="2.140625" customWidth="1"/>
    <col min="6667" max="6667" width="0.140625" customWidth="1"/>
    <col min="6670" max="6670" width="9" customWidth="1"/>
    <col min="6671" max="6671" width="0" hidden="1" customWidth="1"/>
    <col min="6913" max="6913" width="24.5703125" customWidth="1"/>
    <col min="6914" max="6914" width="11.85546875" customWidth="1"/>
    <col min="6915" max="6915" width="12.140625" customWidth="1"/>
    <col min="6916" max="6917" width="9.7109375" customWidth="1"/>
    <col min="6918" max="6918" width="8.85546875" customWidth="1"/>
    <col min="6919" max="6920" width="12.7109375" customWidth="1"/>
    <col min="6921" max="6921" width="13.140625" customWidth="1"/>
    <col min="6922" max="6922" width="2.140625" customWidth="1"/>
    <col min="6923" max="6923" width="0.140625" customWidth="1"/>
    <col min="6926" max="6926" width="9" customWidth="1"/>
    <col min="6927" max="6927" width="0" hidden="1" customWidth="1"/>
    <col min="7169" max="7169" width="24.5703125" customWidth="1"/>
    <col min="7170" max="7170" width="11.85546875" customWidth="1"/>
    <col min="7171" max="7171" width="12.140625" customWidth="1"/>
    <col min="7172" max="7173" width="9.7109375" customWidth="1"/>
    <col min="7174" max="7174" width="8.85546875" customWidth="1"/>
    <col min="7175" max="7176" width="12.7109375" customWidth="1"/>
    <col min="7177" max="7177" width="13.140625" customWidth="1"/>
    <col min="7178" max="7178" width="2.140625" customWidth="1"/>
    <col min="7179" max="7179" width="0.140625" customWidth="1"/>
    <col min="7182" max="7182" width="9" customWidth="1"/>
    <col min="7183" max="7183" width="0" hidden="1" customWidth="1"/>
    <col min="7425" max="7425" width="24.5703125" customWidth="1"/>
    <col min="7426" max="7426" width="11.85546875" customWidth="1"/>
    <col min="7427" max="7427" width="12.140625" customWidth="1"/>
    <col min="7428" max="7429" width="9.7109375" customWidth="1"/>
    <col min="7430" max="7430" width="8.85546875" customWidth="1"/>
    <col min="7431" max="7432" width="12.7109375" customWidth="1"/>
    <col min="7433" max="7433" width="13.140625" customWidth="1"/>
    <col min="7434" max="7434" width="2.140625" customWidth="1"/>
    <col min="7435" max="7435" width="0.140625" customWidth="1"/>
    <col min="7438" max="7438" width="9" customWidth="1"/>
    <col min="7439" max="7439" width="0" hidden="1" customWidth="1"/>
    <col min="7681" max="7681" width="24.5703125" customWidth="1"/>
    <col min="7682" max="7682" width="11.85546875" customWidth="1"/>
    <col min="7683" max="7683" width="12.140625" customWidth="1"/>
    <col min="7684" max="7685" width="9.7109375" customWidth="1"/>
    <col min="7686" max="7686" width="8.85546875" customWidth="1"/>
    <col min="7687" max="7688" width="12.7109375" customWidth="1"/>
    <col min="7689" max="7689" width="13.140625" customWidth="1"/>
    <col min="7690" max="7690" width="2.140625" customWidth="1"/>
    <col min="7691" max="7691" width="0.140625" customWidth="1"/>
    <col min="7694" max="7694" width="9" customWidth="1"/>
    <col min="7695" max="7695" width="0" hidden="1" customWidth="1"/>
    <col min="7937" max="7937" width="24.5703125" customWidth="1"/>
    <col min="7938" max="7938" width="11.85546875" customWidth="1"/>
    <col min="7939" max="7939" width="12.140625" customWidth="1"/>
    <col min="7940" max="7941" width="9.7109375" customWidth="1"/>
    <col min="7942" max="7942" width="8.85546875" customWidth="1"/>
    <col min="7943" max="7944" width="12.7109375" customWidth="1"/>
    <col min="7945" max="7945" width="13.140625" customWidth="1"/>
    <col min="7946" max="7946" width="2.140625" customWidth="1"/>
    <col min="7947" max="7947" width="0.140625" customWidth="1"/>
    <col min="7950" max="7950" width="9" customWidth="1"/>
    <col min="7951" max="7951" width="0" hidden="1" customWidth="1"/>
    <col min="8193" max="8193" width="24.5703125" customWidth="1"/>
    <col min="8194" max="8194" width="11.85546875" customWidth="1"/>
    <col min="8195" max="8195" width="12.140625" customWidth="1"/>
    <col min="8196" max="8197" width="9.7109375" customWidth="1"/>
    <col min="8198" max="8198" width="8.85546875" customWidth="1"/>
    <col min="8199" max="8200" width="12.7109375" customWidth="1"/>
    <col min="8201" max="8201" width="13.140625" customWidth="1"/>
    <col min="8202" max="8202" width="2.140625" customWidth="1"/>
    <col min="8203" max="8203" width="0.140625" customWidth="1"/>
    <col min="8206" max="8206" width="9" customWidth="1"/>
    <col min="8207" max="8207" width="0" hidden="1" customWidth="1"/>
    <col min="8449" max="8449" width="24.5703125" customWidth="1"/>
    <col min="8450" max="8450" width="11.85546875" customWidth="1"/>
    <col min="8451" max="8451" width="12.140625" customWidth="1"/>
    <col min="8452" max="8453" width="9.7109375" customWidth="1"/>
    <col min="8454" max="8454" width="8.85546875" customWidth="1"/>
    <col min="8455" max="8456" width="12.7109375" customWidth="1"/>
    <col min="8457" max="8457" width="13.140625" customWidth="1"/>
    <col min="8458" max="8458" width="2.140625" customWidth="1"/>
    <col min="8459" max="8459" width="0.140625" customWidth="1"/>
    <col min="8462" max="8462" width="9" customWidth="1"/>
    <col min="8463" max="8463" width="0" hidden="1" customWidth="1"/>
    <col min="8705" max="8705" width="24.5703125" customWidth="1"/>
    <col min="8706" max="8706" width="11.85546875" customWidth="1"/>
    <col min="8707" max="8707" width="12.140625" customWidth="1"/>
    <col min="8708" max="8709" width="9.7109375" customWidth="1"/>
    <col min="8710" max="8710" width="8.85546875" customWidth="1"/>
    <col min="8711" max="8712" width="12.7109375" customWidth="1"/>
    <col min="8713" max="8713" width="13.140625" customWidth="1"/>
    <col min="8714" max="8714" width="2.140625" customWidth="1"/>
    <col min="8715" max="8715" width="0.140625" customWidth="1"/>
    <col min="8718" max="8718" width="9" customWidth="1"/>
    <col min="8719" max="8719" width="0" hidden="1" customWidth="1"/>
    <col min="8961" max="8961" width="24.5703125" customWidth="1"/>
    <col min="8962" max="8962" width="11.85546875" customWidth="1"/>
    <col min="8963" max="8963" width="12.140625" customWidth="1"/>
    <col min="8964" max="8965" width="9.7109375" customWidth="1"/>
    <col min="8966" max="8966" width="8.85546875" customWidth="1"/>
    <col min="8967" max="8968" width="12.7109375" customWidth="1"/>
    <col min="8969" max="8969" width="13.140625" customWidth="1"/>
    <col min="8970" max="8970" width="2.140625" customWidth="1"/>
    <col min="8971" max="8971" width="0.140625" customWidth="1"/>
    <col min="8974" max="8974" width="9" customWidth="1"/>
    <col min="8975" max="8975" width="0" hidden="1" customWidth="1"/>
    <col min="9217" max="9217" width="24.5703125" customWidth="1"/>
    <col min="9218" max="9218" width="11.85546875" customWidth="1"/>
    <col min="9219" max="9219" width="12.140625" customWidth="1"/>
    <col min="9220" max="9221" width="9.7109375" customWidth="1"/>
    <col min="9222" max="9222" width="8.85546875" customWidth="1"/>
    <col min="9223" max="9224" width="12.7109375" customWidth="1"/>
    <col min="9225" max="9225" width="13.140625" customWidth="1"/>
    <col min="9226" max="9226" width="2.140625" customWidth="1"/>
    <col min="9227" max="9227" width="0.140625" customWidth="1"/>
    <col min="9230" max="9230" width="9" customWidth="1"/>
    <col min="9231" max="9231" width="0" hidden="1" customWidth="1"/>
    <col min="9473" max="9473" width="24.5703125" customWidth="1"/>
    <col min="9474" max="9474" width="11.85546875" customWidth="1"/>
    <col min="9475" max="9475" width="12.140625" customWidth="1"/>
    <col min="9476" max="9477" width="9.7109375" customWidth="1"/>
    <col min="9478" max="9478" width="8.85546875" customWidth="1"/>
    <col min="9479" max="9480" width="12.7109375" customWidth="1"/>
    <col min="9481" max="9481" width="13.140625" customWidth="1"/>
    <col min="9482" max="9482" width="2.140625" customWidth="1"/>
    <col min="9483" max="9483" width="0.140625" customWidth="1"/>
    <col min="9486" max="9486" width="9" customWidth="1"/>
    <col min="9487" max="9487" width="0" hidden="1" customWidth="1"/>
    <col min="9729" max="9729" width="24.5703125" customWidth="1"/>
    <col min="9730" max="9730" width="11.85546875" customWidth="1"/>
    <col min="9731" max="9731" width="12.140625" customWidth="1"/>
    <col min="9732" max="9733" width="9.7109375" customWidth="1"/>
    <col min="9734" max="9734" width="8.85546875" customWidth="1"/>
    <col min="9735" max="9736" width="12.7109375" customWidth="1"/>
    <col min="9737" max="9737" width="13.140625" customWidth="1"/>
    <col min="9738" max="9738" width="2.140625" customWidth="1"/>
    <col min="9739" max="9739" width="0.140625" customWidth="1"/>
    <col min="9742" max="9742" width="9" customWidth="1"/>
    <col min="9743" max="9743" width="0" hidden="1" customWidth="1"/>
    <col min="9985" max="9985" width="24.5703125" customWidth="1"/>
    <col min="9986" max="9986" width="11.85546875" customWidth="1"/>
    <col min="9987" max="9987" width="12.140625" customWidth="1"/>
    <col min="9988" max="9989" width="9.7109375" customWidth="1"/>
    <col min="9990" max="9990" width="8.85546875" customWidth="1"/>
    <col min="9991" max="9992" width="12.7109375" customWidth="1"/>
    <col min="9993" max="9993" width="13.140625" customWidth="1"/>
    <col min="9994" max="9994" width="2.140625" customWidth="1"/>
    <col min="9995" max="9995" width="0.140625" customWidth="1"/>
    <col min="9998" max="9998" width="9" customWidth="1"/>
    <col min="9999" max="9999" width="0" hidden="1" customWidth="1"/>
    <col min="10241" max="10241" width="24.5703125" customWidth="1"/>
    <col min="10242" max="10242" width="11.85546875" customWidth="1"/>
    <col min="10243" max="10243" width="12.140625" customWidth="1"/>
    <col min="10244" max="10245" width="9.7109375" customWidth="1"/>
    <col min="10246" max="10246" width="8.85546875" customWidth="1"/>
    <col min="10247" max="10248" width="12.7109375" customWidth="1"/>
    <col min="10249" max="10249" width="13.140625" customWidth="1"/>
    <col min="10250" max="10250" width="2.140625" customWidth="1"/>
    <col min="10251" max="10251" width="0.140625" customWidth="1"/>
    <col min="10254" max="10254" width="9" customWidth="1"/>
    <col min="10255" max="10255" width="0" hidden="1" customWidth="1"/>
    <col min="10497" max="10497" width="24.5703125" customWidth="1"/>
    <col min="10498" max="10498" width="11.85546875" customWidth="1"/>
    <col min="10499" max="10499" width="12.140625" customWidth="1"/>
    <col min="10500" max="10501" width="9.7109375" customWidth="1"/>
    <col min="10502" max="10502" width="8.85546875" customWidth="1"/>
    <col min="10503" max="10504" width="12.7109375" customWidth="1"/>
    <col min="10505" max="10505" width="13.140625" customWidth="1"/>
    <col min="10506" max="10506" width="2.140625" customWidth="1"/>
    <col min="10507" max="10507" width="0.140625" customWidth="1"/>
    <col min="10510" max="10510" width="9" customWidth="1"/>
    <col min="10511" max="10511" width="0" hidden="1" customWidth="1"/>
    <col min="10753" max="10753" width="24.5703125" customWidth="1"/>
    <col min="10754" max="10754" width="11.85546875" customWidth="1"/>
    <col min="10755" max="10755" width="12.140625" customWidth="1"/>
    <col min="10756" max="10757" width="9.7109375" customWidth="1"/>
    <col min="10758" max="10758" width="8.85546875" customWidth="1"/>
    <col min="10759" max="10760" width="12.7109375" customWidth="1"/>
    <col min="10761" max="10761" width="13.140625" customWidth="1"/>
    <col min="10762" max="10762" width="2.140625" customWidth="1"/>
    <col min="10763" max="10763" width="0.140625" customWidth="1"/>
    <col min="10766" max="10766" width="9" customWidth="1"/>
    <col min="10767" max="10767" width="0" hidden="1" customWidth="1"/>
    <col min="11009" max="11009" width="24.5703125" customWidth="1"/>
    <col min="11010" max="11010" width="11.85546875" customWidth="1"/>
    <col min="11011" max="11011" width="12.140625" customWidth="1"/>
    <col min="11012" max="11013" width="9.7109375" customWidth="1"/>
    <col min="11014" max="11014" width="8.85546875" customWidth="1"/>
    <col min="11015" max="11016" width="12.7109375" customWidth="1"/>
    <col min="11017" max="11017" width="13.140625" customWidth="1"/>
    <col min="11018" max="11018" width="2.140625" customWidth="1"/>
    <col min="11019" max="11019" width="0.140625" customWidth="1"/>
    <col min="11022" max="11022" width="9" customWidth="1"/>
    <col min="11023" max="11023" width="0" hidden="1" customWidth="1"/>
    <col min="11265" max="11265" width="24.5703125" customWidth="1"/>
    <col min="11266" max="11266" width="11.85546875" customWidth="1"/>
    <col min="11267" max="11267" width="12.140625" customWidth="1"/>
    <col min="11268" max="11269" width="9.7109375" customWidth="1"/>
    <col min="11270" max="11270" width="8.85546875" customWidth="1"/>
    <col min="11271" max="11272" width="12.7109375" customWidth="1"/>
    <col min="11273" max="11273" width="13.140625" customWidth="1"/>
    <col min="11274" max="11274" width="2.140625" customWidth="1"/>
    <col min="11275" max="11275" width="0.140625" customWidth="1"/>
    <col min="11278" max="11278" width="9" customWidth="1"/>
    <col min="11279" max="11279" width="0" hidden="1" customWidth="1"/>
    <col min="11521" max="11521" width="24.5703125" customWidth="1"/>
    <col min="11522" max="11522" width="11.85546875" customWidth="1"/>
    <col min="11523" max="11523" width="12.140625" customWidth="1"/>
    <col min="11524" max="11525" width="9.7109375" customWidth="1"/>
    <col min="11526" max="11526" width="8.85546875" customWidth="1"/>
    <col min="11527" max="11528" width="12.7109375" customWidth="1"/>
    <col min="11529" max="11529" width="13.140625" customWidth="1"/>
    <col min="11530" max="11530" width="2.140625" customWidth="1"/>
    <col min="11531" max="11531" width="0.140625" customWidth="1"/>
    <col min="11534" max="11534" width="9" customWidth="1"/>
    <col min="11535" max="11535" width="0" hidden="1" customWidth="1"/>
    <col min="11777" max="11777" width="24.5703125" customWidth="1"/>
    <col min="11778" max="11778" width="11.85546875" customWidth="1"/>
    <col min="11779" max="11779" width="12.140625" customWidth="1"/>
    <col min="11780" max="11781" width="9.7109375" customWidth="1"/>
    <col min="11782" max="11782" width="8.85546875" customWidth="1"/>
    <col min="11783" max="11784" width="12.7109375" customWidth="1"/>
    <col min="11785" max="11785" width="13.140625" customWidth="1"/>
    <col min="11786" max="11786" width="2.140625" customWidth="1"/>
    <col min="11787" max="11787" width="0.140625" customWidth="1"/>
    <col min="11790" max="11790" width="9" customWidth="1"/>
    <col min="11791" max="11791" width="0" hidden="1" customWidth="1"/>
    <col min="12033" max="12033" width="24.5703125" customWidth="1"/>
    <col min="12034" max="12034" width="11.85546875" customWidth="1"/>
    <col min="12035" max="12035" width="12.140625" customWidth="1"/>
    <col min="12036" max="12037" width="9.7109375" customWidth="1"/>
    <col min="12038" max="12038" width="8.85546875" customWidth="1"/>
    <col min="12039" max="12040" width="12.7109375" customWidth="1"/>
    <col min="12041" max="12041" width="13.140625" customWidth="1"/>
    <col min="12042" max="12042" width="2.140625" customWidth="1"/>
    <col min="12043" max="12043" width="0.140625" customWidth="1"/>
    <col min="12046" max="12046" width="9" customWidth="1"/>
    <col min="12047" max="12047" width="0" hidden="1" customWidth="1"/>
    <col min="12289" max="12289" width="24.5703125" customWidth="1"/>
    <col min="12290" max="12290" width="11.85546875" customWidth="1"/>
    <col min="12291" max="12291" width="12.140625" customWidth="1"/>
    <col min="12292" max="12293" width="9.7109375" customWidth="1"/>
    <col min="12294" max="12294" width="8.85546875" customWidth="1"/>
    <col min="12295" max="12296" width="12.7109375" customWidth="1"/>
    <col min="12297" max="12297" width="13.140625" customWidth="1"/>
    <col min="12298" max="12298" width="2.140625" customWidth="1"/>
    <col min="12299" max="12299" width="0.140625" customWidth="1"/>
    <col min="12302" max="12302" width="9" customWidth="1"/>
    <col min="12303" max="12303" width="0" hidden="1" customWidth="1"/>
    <col min="12545" max="12545" width="24.5703125" customWidth="1"/>
    <col min="12546" max="12546" width="11.85546875" customWidth="1"/>
    <col min="12547" max="12547" width="12.140625" customWidth="1"/>
    <col min="12548" max="12549" width="9.7109375" customWidth="1"/>
    <col min="12550" max="12550" width="8.85546875" customWidth="1"/>
    <col min="12551" max="12552" width="12.7109375" customWidth="1"/>
    <col min="12553" max="12553" width="13.140625" customWidth="1"/>
    <col min="12554" max="12554" width="2.140625" customWidth="1"/>
    <col min="12555" max="12555" width="0.140625" customWidth="1"/>
    <col min="12558" max="12558" width="9" customWidth="1"/>
    <col min="12559" max="12559" width="0" hidden="1" customWidth="1"/>
    <col min="12801" max="12801" width="24.5703125" customWidth="1"/>
    <col min="12802" max="12802" width="11.85546875" customWidth="1"/>
    <col min="12803" max="12803" width="12.140625" customWidth="1"/>
    <col min="12804" max="12805" width="9.7109375" customWidth="1"/>
    <col min="12806" max="12806" width="8.85546875" customWidth="1"/>
    <col min="12807" max="12808" width="12.7109375" customWidth="1"/>
    <col min="12809" max="12809" width="13.140625" customWidth="1"/>
    <col min="12810" max="12810" width="2.140625" customWidth="1"/>
    <col min="12811" max="12811" width="0.140625" customWidth="1"/>
    <col min="12814" max="12814" width="9" customWidth="1"/>
    <col min="12815" max="12815" width="0" hidden="1" customWidth="1"/>
    <col min="13057" max="13057" width="24.5703125" customWidth="1"/>
    <col min="13058" max="13058" width="11.85546875" customWidth="1"/>
    <col min="13059" max="13059" width="12.140625" customWidth="1"/>
    <col min="13060" max="13061" width="9.7109375" customWidth="1"/>
    <col min="13062" max="13062" width="8.85546875" customWidth="1"/>
    <col min="13063" max="13064" width="12.7109375" customWidth="1"/>
    <col min="13065" max="13065" width="13.140625" customWidth="1"/>
    <col min="13066" max="13066" width="2.140625" customWidth="1"/>
    <col min="13067" max="13067" width="0.140625" customWidth="1"/>
    <col min="13070" max="13070" width="9" customWidth="1"/>
    <col min="13071" max="13071" width="0" hidden="1" customWidth="1"/>
    <col min="13313" max="13313" width="24.5703125" customWidth="1"/>
    <col min="13314" max="13314" width="11.85546875" customWidth="1"/>
    <col min="13315" max="13315" width="12.140625" customWidth="1"/>
    <col min="13316" max="13317" width="9.7109375" customWidth="1"/>
    <col min="13318" max="13318" width="8.85546875" customWidth="1"/>
    <col min="13319" max="13320" width="12.7109375" customWidth="1"/>
    <col min="13321" max="13321" width="13.140625" customWidth="1"/>
    <col min="13322" max="13322" width="2.140625" customWidth="1"/>
    <col min="13323" max="13323" width="0.140625" customWidth="1"/>
    <col min="13326" max="13326" width="9" customWidth="1"/>
    <col min="13327" max="13327" width="0" hidden="1" customWidth="1"/>
    <col min="13569" max="13569" width="24.5703125" customWidth="1"/>
    <col min="13570" max="13570" width="11.85546875" customWidth="1"/>
    <col min="13571" max="13571" width="12.140625" customWidth="1"/>
    <col min="13572" max="13573" width="9.7109375" customWidth="1"/>
    <col min="13574" max="13574" width="8.85546875" customWidth="1"/>
    <col min="13575" max="13576" width="12.7109375" customWidth="1"/>
    <col min="13577" max="13577" width="13.140625" customWidth="1"/>
    <col min="13578" max="13578" width="2.140625" customWidth="1"/>
    <col min="13579" max="13579" width="0.140625" customWidth="1"/>
    <col min="13582" max="13582" width="9" customWidth="1"/>
    <col min="13583" max="13583" width="0" hidden="1" customWidth="1"/>
    <col min="13825" max="13825" width="24.5703125" customWidth="1"/>
    <col min="13826" max="13826" width="11.85546875" customWidth="1"/>
    <col min="13827" max="13827" width="12.140625" customWidth="1"/>
    <col min="13828" max="13829" width="9.7109375" customWidth="1"/>
    <col min="13830" max="13830" width="8.85546875" customWidth="1"/>
    <col min="13831" max="13832" width="12.7109375" customWidth="1"/>
    <col min="13833" max="13833" width="13.140625" customWidth="1"/>
    <col min="13834" max="13834" width="2.140625" customWidth="1"/>
    <col min="13835" max="13835" width="0.140625" customWidth="1"/>
    <col min="13838" max="13838" width="9" customWidth="1"/>
    <col min="13839" max="13839" width="0" hidden="1" customWidth="1"/>
    <col min="14081" max="14081" width="24.5703125" customWidth="1"/>
    <col min="14082" max="14082" width="11.85546875" customWidth="1"/>
    <col min="14083" max="14083" width="12.140625" customWidth="1"/>
    <col min="14084" max="14085" width="9.7109375" customWidth="1"/>
    <col min="14086" max="14086" width="8.85546875" customWidth="1"/>
    <col min="14087" max="14088" width="12.7109375" customWidth="1"/>
    <col min="14089" max="14089" width="13.140625" customWidth="1"/>
    <col min="14090" max="14090" width="2.140625" customWidth="1"/>
    <col min="14091" max="14091" width="0.140625" customWidth="1"/>
    <col min="14094" max="14094" width="9" customWidth="1"/>
    <col min="14095" max="14095" width="0" hidden="1" customWidth="1"/>
    <col min="14337" max="14337" width="24.5703125" customWidth="1"/>
    <col min="14338" max="14338" width="11.85546875" customWidth="1"/>
    <col min="14339" max="14339" width="12.140625" customWidth="1"/>
    <col min="14340" max="14341" width="9.7109375" customWidth="1"/>
    <col min="14342" max="14342" width="8.85546875" customWidth="1"/>
    <col min="14343" max="14344" width="12.7109375" customWidth="1"/>
    <col min="14345" max="14345" width="13.140625" customWidth="1"/>
    <col min="14346" max="14346" width="2.140625" customWidth="1"/>
    <col min="14347" max="14347" width="0.140625" customWidth="1"/>
    <col min="14350" max="14350" width="9" customWidth="1"/>
    <col min="14351" max="14351" width="0" hidden="1" customWidth="1"/>
    <col min="14593" max="14593" width="24.5703125" customWidth="1"/>
    <col min="14594" max="14594" width="11.85546875" customWidth="1"/>
    <col min="14595" max="14595" width="12.140625" customWidth="1"/>
    <col min="14596" max="14597" width="9.7109375" customWidth="1"/>
    <col min="14598" max="14598" width="8.85546875" customWidth="1"/>
    <col min="14599" max="14600" width="12.7109375" customWidth="1"/>
    <col min="14601" max="14601" width="13.140625" customWidth="1"/>
    <col min="14602" max="14602" width="2.140625" customWidth="1"/>
    <col min="14603" max="14603" width="0.140625" customWidth="1"/>
    <col min="14606" max="14606" width="9" customWidth="1"/>
    <col min="14607" max="14607" width="0" hidden="1" customWidth="1"/>
    <col min="14849" max="14849" width="24.5703125" customWidth="1"/>
    <col min="14850" max="14850" width="11.85546875" customWidth="1"/>
    <col min="14851" max="14851" width="12.140625" customWidth="1"/>
    <col min="14852" max="14853" width="9.7109375" customWidth="1"/>
    <col min="14854" max="14854" width="8.85546875" customWidth="1"/>
    <col min="14855" max="14856" width="12.7109375" customWidth="1"/>
    <col min="14857" max="14857" width="13.140625" customWidth="1"/>
    <col min="14858" max="14858" width="2.140625" customWidth="1"/>
    <col min="14859" max="14859" width="0.140625" customWidth="1"/>
    <col min="14862" max="14862" width="9" customWidth="1"/>
    <col min="14863" max="14863" width="0" hidden="1" customWidth="1"/>
    <col min="15105" max="15105" width="24.5703125" customWidth="1"/>
    <col min="15106" max="15106" width="11.85546875" customWidth="1"/>
    <col min="15107" max="15107" width="12.140625" customWidth="1"/>
    <col min="15108" max="15109" width="9.7109375" customWidth="1"/>
    <col min="15110" max="15110" width="8.85546875" customWidth="1"/>
    <col min="15111" max="15112" width="12.7109375" customWidth="1"/>
    <col min="15113" max="15113" width="13.140625" customWidth="1"/>
    <col min="15114" max="15114" width="2.140625" customWidth="1"/>
    <col min="15115" max="15115" width="0.140625" customWidth="1"/>
    <col min="15118" max="15118" width="9" customWidth="1"/>
    <col min="15119" max="15119" width="0" hidden="1" customWidth="1"/>
    <col min="15361" max="15361" width="24.5703125" customWidth="1"/>
    <col min="15362" max="15362" width="11.85546875" customWidth="1"/>
    <col min="15363" max="15363" width="12.140625" customWidth="1"/>
    <col min="15364" max="15365" width="9.7109375" customWidth="1"/>
    <col min="15366" max="15366" width="8.85546875" customWidth="1"/>
    <col min="15367" max="15368" width="12.7109375" customWidth="1"/>
    <col min="15369" max="15369" width="13.140625" customWidth="1"/>
    <col min="15370" max="15370" width="2.140625" customWidth="1"/>
    <col min="15371" max="15371" width="0.140625" customWidth="1"/>
    <col min="15374" max="15374" width="9" customWidth="1"/>
    <col min="15375" max="15375" width="0" hidden="1" customWidth="1"/>
    <col min="15617" max="15617" width="24.5703125" customWidth="1"/>
    <col min="15618" max="15618" width="11.85546875" customWidth="1"/>
    <col min="15619" max="15619" width="12.140625" customWidth="1"/>
    <col min="15620" max="15621" width="9.7109375" customWidth="1"/>
    <col min="15622" max="15622" width="8.85546875" customWidth="1"/>
    <col min="15623" max="15624" width="12.7109375" customWidth="1"/>
    <col min="15625" max="15625" width="13.140625" customWidth="1"/>
    <col min="15626" max="15626" width="2.140625" customWidth="1"/>
    <col min="15627" max="15627" width="0.140625" customWidth="1"/>
    <col min="15630" max="15630" width="9" customWidth="1"/>
    <col min="15631" max="15631" width="0" hidden="1" customWidth="1"/>
    <col min="15873" max="15873" width="24.5703125" customWidth="1"/>
    <col min="15874" max="15874" width="11.85546875" customWidth="1"/>
    <col min="15875" max="15875" width="12.140625" customWidth="1"/>
    <col min="15876" max="15877" width="9.7109375" customWidth="1"/>
    <col min="15878" max="15878" width="8.85546875" customWidth="1"/>
    <col min="15879" max="15880" width="12.7109375" customWidth="1"/>
    <col min="15881" max="15881" width="13.140625" customWidth="1"/>
    <col min="15882" max="15882" width="2.140625" customWidth="1"/>
    <col min="15883" max="15883" width="0.140625" customWidth="1"/>
    <col min="15886" max="15886" width="9" customWidth="1"/>
    <col min="15887" max="15887" width="0" hidden="1" customWidth="1"/>
    <col min="16129" max="16129" width="24.5703125" customWidth="1"/>
    <col min="16130" max="16130" width="11.85546875" customWidth="1"/>
    <col min="16131" max="16131" width="12.140625" customWidth="1"/>
    <col min="16132" max="16133" width="9.7109375" customWidth="1"/>
    <col min="16134" max="16134" width="8.85546875" customWidth="1"/>
    <col min="16135" max="16136" width="12.7109375" customWidth="1"/>
    <col min="16137" max="16137" width="13.140625" customWidth="1"/>
    <col min="16138" max="16138" width="2.140625" customWidth="1"/>
    <col min="16139" max="16139" width="0.140625" customWidth="1"/>
    <col min="16142" max="16142" width="9" customWidth="1"/>
    <col min="16143" max="16143" width="0" hidden="1" customWidth="1"/>
  </cols>
  <sheetData>
    <row r="1" spans="1:15" ht="21" x14ac:dyDescent="0.35">
      <c r="A1" s="16"/>
      <c r="B1" s="16"/>
      <c r="C1" s="16"/>
      <c r="D1" s="16"/>
      <c r="E1" s="16"/>
      <c r="F1" s="171" t="s">
        <v>76</v>
      </c>
      <c r="G1" s="171"/>
      <c r="H1" s="171"/>
      <c r="I1" s="171"/>
    </row>
    <row r="2" spans="1:15" ht="27" x14ac:dyDescent="0.25">
      <c r="A2" s="16"/>
      <c r="B2" s="16"/>
      <c r="C2" s="16"/>
      <c r="D2" s="16"/>
      <c r="E2" s="16"/>
      <c r="F2" s="180" t="s">
        <v>22</v>
      </c>
      <c r="G2" s="181"/>
      <c r="H2" s="181"/>
      <c r="I2" s="181"/>
    </row>
    <row r="3" spans="1:15" ht="15.75" x14ac:dyDescent="0.25">
      <c r="A3" s="18" t="s">
        <v>29</v>
      </c>
      <c r="B3" s="227" t="str">
        <f>'Q1'!$B$3</f>
        <v>&lt;&lt;COUNTY&gt;&gt;</v>
      </c>
      <c r="C3" s="227"/>
      <c r="D3" s="227"/>
      <c r="E3" s="227"/>
      <c r="F3" s="227"/>
      <c r="G3" s="227"/>
      <c r="H3" s="227"/>
      <c r="I3" s="227"/>
    </row>
    <row r="4" spans="1:15" s="9" customFormat="1" ht="15.75" x14ac:dyDescent="0.25">
      <c r="A4" s="230" t="str">
        <f>'Q1'!A4</f>
        <v>ORGANIZATION (as listed in Grant)</v>
      </c>
      <c r="B4" s="230"/>
      <c r="C4" s="230"/>
      <c r="D4" s="230"/>
      <c r="E4" s="230"/>
      <c r="F4" s="230"/>
      <c r="G4" s="230"/>
      <c r="H4" s="230"/>
      <c r="I4" s="230"/>
    </row>
    <row r="5" spans="1:15" s="9" customFormat="1" ht="15.75" x14ac:dyDescent="0.25">
      <c r="A5" s="230" t="str">
        <f>'Q1'!A5</f>
        <v>&lt;&lt;Address&gt;&gt;</v>
      </c>
      <c r="B5" s="230"/>
      <c r="C5" s="230"/>
      <c r="D5" s="230"/>
      <c r="E5" s="230"/>
      <c r="F5" s="230"/>
      <c r="G5" s="230"/>
      <c r="H5" s="230"/>
      <c r="I5" s="230"/>
    </row>
    <row r="6" spans="1:15" s="9" customFormat="1" ht="15.75" x14ac:dyDescent="0.25">
      <c r="A6" s="230" t="str">
        <f>'Q1'!A6</f>
        <v>&lt;&lt;Address&gt;&gt;</v>
      </c>
      <c r="B6" s="230"/>
      <c r="C6" s="230"/>
      <c r="D6" s="230"/>
      <c r="E6" s="230"/>
      <c r="F6" s="230"/>
      <c r="G6" s="230"/>
      <c r="H6" s="230"/>
      <c r="I6" s="230"/>
    </row>
    <row r="7" spans="1:15" s="9" customFormat="1" ht="15.75" x14ac:dyDescent="0.25">
      <c r="A7" s="230" t="str">
        <f>'Q1'!A7</f>
        <v>&lt;&lt;Telephone&gt;&gt;</v>
      </c>
      <c r="B7" s="230"/>
      <c r="C7" s="230"/>
      <c r="D7" s="230"/>
      <c r="E7" s="230"/>
      <c r="F7" s="230"/>
      <c r="G7" s="230"/>
      <c r="H7" s="230"/>
      <c r="I7" s="230"/>
    </row>
    <row r="8" spans="1:15" s="9" customFormat="1" ht="15.75" x14ac:dyDescent="0.25">
      <c r="A8" s="230"/>
      <c r="B8" s="230"/>
      <c r="C8" s="230"/>
      <c r="D8" s="230"/>
      <c r="E8" s="230"/>
      <c r="F8" s="230"/>
      <c r="G8" s="230"/>
      <c r="H8" s="230"/>
      <c r="I8" s="230"/>
    </row>
    <row r="9" spans="1:15" s="9" customFormat="1" ht="15.75" x14ac:dyDescent="0.25">
      <c r="A9" s="10" t="s">
        <v>0</v>
      </c>
      <c r="B9" s="228"/>
      <c r="C9" s="229"/>
      <c r="D9" s="229"/>
      <c r="E9" s="229"/>
      <c r="F9" s="175" t="s">
        <v>1</v>
      </c>
      <c r="G9" s="175"/>
      <c r="H9" s="24" t="str">
        <f>IF(ISBLANK(H11),"",H11)</f>
        <v/>
      </c>
      <c r="I9" s="31" t="s">
        <v>28</v>
      </c>
    </row>
    <row r="10" spans="1:15" s="9" customFormat="1" ht="15.75" customHeight="1" x14ac:dyDescent="0.25">
      <c r="A10" s="174" t="s">
        <v>2</v>
      </c>
      <c r="B10" s="174"/>
      <c r="C10" s="174"/>
      <c r="D10" s="174"/>
      <c r="E10" s="11"/>
      <c r="F10" s="175" t="s">
        <v>3</v>
      </c>
      <c r="G10" s="176" t="s">
        <v>3</v>
      </c>
      <c r="H10" s="237"/>
      <c r="I10" s="237"/>
    </row>
    <row r="11" spans="1:15" s="9" customFormat="1" ht="15.75" x14ac:dyDescent="0.25">
      <c r="A11" s="174" t="s">
        <v>4</v>
      </c>
      <c r="B11" s="174"/>
      <c r="C11" s="174"/>
      <c r="D11" s="174"/>
      <c r="E11" s="11"/>
      <c r="F11" s="175" t="s">
        <v>15</v>
      </c>
      <c r="G11" s="176" t="s">
        <v>5</v>
      </c>
      <c r="H11" s="234" t="str">
        <f>IF(ISBLANK('Q1'!H11),"",'Q1'!H11)</f>
        <v/>
      </c>
      <c r="I11" s="234"/>
    </row>
    <row r="12" spans="1:15" s="9" customFormat="1" ht="15.75" x14ac:dyDescent="0.25">
      <c r="A12" s="174" t="s">
        <v>6</v>
      </c>
      <c r="B12" s="174"/>
      <c r="C12" s="174"/>
      <c r="D12" s="174"/>
      <c r="E12" s="11"/>
      <c r="F12" s="235"/>
      <c r="G12" s="235"/>
      <c r="H12" s="236"/>
      <c r="I12" s="236"/>
    </row>
    <row r="13" spans="1:15" ht="12" customHeight="1" thickBot="1" x14ac:dyDescent="0.3">
      <c r="B13" s="22"/>
      <c r="C13" s="22"/>
      <c r="D13" s="22"/>
      <c r="F13" s="23"/>
      <c r="G13" s="23"/>
      <c r="H13" s="23"/>
      <c r="I13" s="23"/>
    </row>
    <row r="14" spans="1:15" ht="25.5" customHeight="1" thickBot="1" x14ac:dyDescent="0.3">
      <c r="A14" s="177" t="s">
        <v>7</v>
      </c>
      <c r="B14" s="178"/>
      <c r="C14" s="178"/>
      <c r="D14" s="179"/>
      <c r="E14" s="185" t="s">
        <v>54</v>
      </c>
      <c r="F14" s="186"/>
      <c r="G14" s="186"/>
      <c r="H14" s="232">
        <f>IF(ISBLANK('Q1'!H14),"",'Q1'!H14)</f>
        <v>2023</v>
      </c>
      <c r="I14" s="233"/>
      <c r="J14" s="9"/>
    </row>
    <row r="15" spans="1:15" ht="15.75" thickBot="1" x14ac:dyDescent="0.3">
      <c r="A15" s="1"/>
      <c r="B15" s="1"/>
      <c r="C15" s="1"/>
      <c r="D15" s="1"/>
      <c r="E15" s="1"/>
      <c r="F15" s="1"/>
      <c r="G15" s="1"/>
      <c r="H15" s="1"/>
      <c r="I15" s="1"/>
    </row>
    <row r="16" spans="1:15" ht="61.5" customHeight="1" thickBot="1" x14ac:dyDescent="0.3">
      <c r="A16" s="2" t="s">
        <v>21</v>
      </c>
      <c r="B16" s="3" t="s">
        <v>8</v>
      </c>
      <c r="C16" s="4" t="s">
        <v>17</v>
      </c>
      <c r="D16" s="3" t="s">
        <v>16</v>
      </c>
      <c r="E16" s="3" t="s">
        <v>18</v>
      </c>
      <c r="F16" s="5" t="s">
        <v>9</v>
      </c>
      <c r="G16" s="3" t="s">
        <v>10</v>
      </c>
      <c r="H16" s="3" t="s">
        <v>19</v>
      </c>
      <c r="I16" s="6" t="s">
        <v>11</v>
      </c>
      <c r="J16" s="170"/>
      <c r="K16" s="170"/>
      <c r="L16" s="170"/>
      <c r="M16" s="170"/>
      <c r="N16" s="170"/>
      <c r="O16" s="170"/>
    </row>
    <row r="17" spans="1:15" ht="17.25" customHeight="1" x14ac:dyDescent="0.25">
      <c r="A17" s="40" t="s">
        <v>12</v>
      </c>
      <c r="B17" s="56">
        <f>$B$27*0.17</f>
        <v>0</v>
      </c>
      <c r="C17" s="57">
        <f>'Q1'!D17</f>
        <v>0</v>
      </c>
      <c r="D17" s="7"/>
      <c r="E17" s="58">
        <f>SUM(C17+D17)</f>
        <v>0</v>
      </c>
      <c r="F17" s="59" t="str">
        <f t="shared" ref="F17:F26" si="0">IF(E17&gt;=1,"YES","")</f>
        <v/>
      </c>
      <c r="G17" s="60">
        <f>$B17*E17</f>
        <v>0</v>
      </c>
      <c r="H17" s="60">
        <f>$B17*D17</f>
        <v>0</v>
      </c>
      <c r="I17" s="61">
        <f t="shared" ref="I17:I27" si="1">B17-G17</f>
        <v>0</v>
      </c>
      <c r="J17" s="166"/>
      <c r="K17" s="166"/>
      <c r="L17" s="166"/>
      <c r="M17" s="166"/>
      <c r="N17" s="166"/>
      <c r="O17" s="166"/>
    </row>
    <row r="18" spans="1:15" ht="17.25" customHeight="1" x14ac:dyDescent="0.25">
      <c r="A18" s="54" t="s">
        <v>41</v>
      </c>
      <c r="B18" s="41">
        <f>$B$27*0.15</f>
        <v>0</v>
      </c>
      <c r="C18" s="62">
        <f>'Q1'!D18</f>
        <v>0</v>
      </c>
      <c r="D18" s="7"/>
      <c r="E18" s="43">
        <f>SUM(C18+D18)</f>
        <v>0</v>
      </c>
      <c r="F18" s="44" t="str">
        <f t="shared" si="0"/>
        <v/>
      </c>
      <c r="G18" s="45">
        <f t="shared" ref="G18:G26" si="2">$B18*E18</f>
        <v>0</v>
      </c>
      <c r="H18" s="45">
        <f t="shared" ref="H18:H26" si="3">$B18*D18</f>
        <v>0</v>
      </c>
      <c r="I18" s="46">
        <f t="shared" si="1"/>
        <v>0</v>
      </c>
      <c r="J18" s="166"/>
      <c r="K18" s="166"/>
      <c r="L18" s="166"/>
      <c r="M18" s="166"/>
      <c r="N18" s="166"/>
      <c r="O18" s="166"/>
    </row>
    <row r="19" spans="1:15" ht="17.25" customHeight="1" x14ac:dyDescent="0.25">
      <c r="A19" s="47" t="s">
        <v>33</v>
      </c>
      <c r="B19" s="41">
        <f>$B$27*0.4</f>
        <v>0</v>
      </c>
      <c r="C19" s="62">
        <f>'Q1'!D19</f>
        <v>0</v>
      </c>
      <c r="D19" s="7"/>
      <c r="E19" s="43">
        <f t="shared" ref="E19:E26" si="4">SUM(C19+D19)</f>
        <v>0</v>
      </c>
      <c r="F19" s="44" t="str">
        <f t="shared" si="0"/>
        <v/>
      </c>
      <c r="G19" s="45">
        <f t="shared" si="2"/>
        <v>0</v>
      </c>
      <c r="H19" s="45">
        <f t="shared" si="3"/>
        <v>0</v>
      </c>
      <c r="I19" s="46">
        <f t="shared" si="1"/>
        <v>0</v>
      </c>
      <c r="J19" s="166"/>
      <c r="K19" s="166"/>
      <c r="L19" s="166"/>
      <c r="M19" s="166"/>
      <c r="N19" s="166"/>
      <c r="O19" s="166"/>
    </row>
    <row r="20" spans="1:15" ht="17.25" customHeight="1" x14ac:dyDescent="0.25">
      <c r="A20" s="47" t="s">
        <v>34</v>
      </c>
      <c r="B20" s="41">
        <f>$B$27*0.04</f>
        <v>0</v>
      </c>
      <c r="C20" s="62">
        <f>'Q1'!D20</f>
        <v>0</v>
      </c>
      <c r="D20" s="7"/>
      <c r="E20" s="43">
        <f t="shared" si="4"/>
        <v>0</v>
      </c>
      <c r="F20" s="44" t="str">
        <f t="shared" si="0"/>
        <v/>
      </c>
      <c r="G20" s="45">
        <f t="shared" si="2"/>
        <v>0</v>
      </c>
      <c r="H20" s="45">
        <f t="shared" si="3"/>
        <v>0</v>
      </c>
      <c r="I20" s="46">
        <f t="shared" si="1"/>
        <v>0</v>
      </c>
      <c r="J20" s="166"/>
      <c r="K20" s="166"/>
      <c r="L20" s="166"/>
      <c r="M20" s="166"/>
      <c r="N20" s="166"/>
      <c r="O20" s="166"/>
    </row>
    <row r="21" spans="1:15" ht="17.25" customHeight="1" x14ac:dyDescent="0.25">
      <c r="A21" s="47" t="s">
        <v>35</v>
      </c>
      <c r="B21" s="41">
        <f t="shared" ref="B21:B26" si="5">$B$27*0.04</f>
        <v>0</v>
      </c>
      <c r="C21" s="62">
        <f>'Q1'!D21</f>
        <v>0</v>
      </c>
      <c r="D21" s="7"/>
      <c r="E21" s="43">
        <f t="shared" si="4"/>
        <v>0</v>
      </c>
      <c r="F21" s="44" t="str">
        <f t="shared" si="0"/>
        <v/>
      </c>
      <c r="G21" s="45">
        <f t="shared" si="2"/>
        <v>0</v>
      </c>
      <c r="H21" s="45">
        <f t="shared" si="3"/>
        <v>0</v>
      </c>
      <c r="I21" s="46">
        <f t="shared" si="1"/>
        <v>0</v>
      </c>
      <c r="J21" s="166"/>
      <c r="K21" s="166"/>
      <c r="L21" s="166"/>
      <c r="M21" s="166"/>
      <c r="N21" s="166"/>
      <c r="O21" s="166"/>
    </row>
    <row r="22" spans="1:15" ht="17.25" customHeight="1" x14ac:dyDescent="0.25">
      <c r="A22" s="47" t="s">
        <v>36</v>
      </c>
      <c r="B22" s="41">
        <f t="shared" si="5"/>
        <v>0</v>
      </c>
      <c r="C22" s="62">
        <f>'Q1'!D22</f>
        <v>0</v>
      </c>
      <c r="D22" s="7"/>
      <c r="E22" s="43">
        <f t="shared" si="4"/>
        <v>0</v>
      </c>
      <c r="F22" s="44" t="str">
        <f t="shared" si="0"/>
        <v/>
      </c>
      <c r="G22" s="45">
        <f t="shared" si="2"/>
        <v>0</v>
      </c>
      <c r="H22" s="45">
        <f t="shared" si="3"/>
        <v>0</v>
      </c>
      <c r="I22" s="46">
        <f t="shared" si="1"/>
        <v>0</v>
      </c>
      <c r="J22" s="166"/>
      <c r="K22" s="166"/>
      <c r="L22" s="166"/>
      <c r="M22" s="166"/>
      <c r="N22" s="166"/>
      <c r="O22" s="166"/>
    </row>
    <row r="23" spans="1:15" ht="17.25" customHeight="1" x14ac:dyDescent="0.25">
      <c r="A23" s="47" t="s">
        <v>37</v>
      </c>
      <c r="B23" s="41">
        <f t="shared" si="5"/>
        <v>0</v>
      </c>
      <c r="C23" s="62">
        <f>'Q1'!D23</f>
        <v>0</v>
      </c>
      <c r="D23" s="7"/>
      <c r="E23" s="43">
        <f t="shared" si="4"/>
        <v>0</v>
      </c>
      <c r="F23" s="44" t="str">
        <f t="shared" si="0"/>
        <v/>
      </c>
      <c r="G23" s="45">
        <f t="shared" si="2"/>
        <v>0</v>
      </c>
      <c r="H23" s="45">
        <f t="shared" si="3"/>
        <v>0</v>
      </c>
      <c r="I23" s="46">
        <f t="shared" si="1"/>
        <v>0</v>
      </c>
      <c r="J23" s="166"/>
      <c r="K23" s="166"/>
      <c r="L23" s="166"/>
      <c r="M23" s="166"/>
      <c r="N23" s="166"/>
      <c r="O23" s="166"/>
    </row>
    <row r="24" spans="1:15" ht="17.25" customHeight="1" x14ac:dyDescent="0.25">
      <c r="A24" s="47" t="s">
        <v>38</v>
      </c>
      <c r="B24" s="41">
        <f t="shared" si="5"/>
        <v>0</v>
      </c>
      <c r="C24" s="62">
        <f>'Q1'!D24</f>
        <v>0</v>
      </c>
      <c r="D24" s="7"/>
      <c r="E24" s="43">
        <f t="shared" si="4"/>
        <v>0</v>
      </c>
      <c r="F24" s="44" t="str">
        <f t="shared" si="0"/>
        <v/>
      </c>
      <c r="G24" s="45">
        <f t="shared" si="2"/>
        <v>0</v>
      </c>
      <c r="H24" s="45">
        <f t="shared" si="3"/>
        <v>0</v>
      </c>
      <c r="I24" s="46">
        <f t="shared" si="1"/>
        <v>0</v>
      </c>
      <c r="J24" s="166"/>
      <c r="K24" s="166"/>
      <c r="L24" s="166"/>
      <c r="M24" s="166"/>
      <c r="N24" s="166"/>
      <c r="O24" s="166"/>
    </row>
    <row r="25" spans="1:15" ht="17.25" customHeight="1" x14ac:dyDescent="0.25">
      <c r="A25" s="47" t="s">
        <v>39</v>
      </c>
      <c r="B25" s="41">
        <f t="shared" si="5"/>
        <v>0</v>
      </c>
      <c r="C25" s="62">
        <f>'Q1'!D25</f>
        <v>0</v>
      </c>
      <c r="D25" s="7"/>
      <c r="E25" s="43">
        <f t="shared" si="4"/>
        <v>0</v>
      </c>
      <c r="F25" s="44" t="str">
        <f t="shared" si="0"/>
        <v/>
      </c>
      <c r="G25" s="45">
        <f t="shared" si="2"/>
        <v>0</v>
      </c>
      <c r="H25" s="45">
        <f t="shared" si="3"/>
        <v>0</v>
      </c>
      <c r="I25" s="46">
        <f t="shared" si="1"/>
        <v>0</v>
      </c>
      <c r="J25" s="166"/>
      <c r="K25" s="166"/>
      <c r="L25" s="166"/>
      <c r="M25" s="166"/>
      <c r="N25" s="166"/>
      <c r="O25" s="166"/>
    </row>
    <row r="26" spans="1:15" ht="17.25" customHeight="1" x14ac:dyDescent="0.25">
      <c r="A26" s="47" t="s">
        <v>40</v>
      </c>
      <c r="B26" s="41">
        <f t="shared" si="5"/>
        <v>0</v>
      </c>
      <c r="C26" s="62">
        <f>'Q1'!D26</f>
        <v>0</v>
      </c>
      <c r="D26" s="7"/>
      <c r="E26" s="43">
        <f t="shared" si="4"/>
        <v>0</v>
      </c>
      <c r="F26" s="44" t="str">
        <f t="shared" si="0"/>
        <v/>
      </c>
      <c r="G26" s="45">
        <f t="shared" si="2"/>
        <v>0</v>
      </c>
      <c r="H26" s="45">
        <f t="shared" si="3"/>
        <v>0</v>
      </c>
      <c r="I26" s="46">
        <f t="shared" si="1"/>
        <v>0</v>
      </c>
      <c r="J26" s="166"/>
      <c r="K26" s="166"/>
      <c r="L26" s="166"/>
      <c r="M26" s="166"/>
      <c r="N26" s="166"/>
      <c r="O26" s="166"/>
    </row>
    <row r="27" spans="1:15" ht="15.75" thickBot="1" x14ac:dyDescent="0.3">
      <c r="A27" s="48" t="s">
        <v>14</v>
      </c>
      <c r="B27" s="64">
        <f>'Q1'!B27</f>
        <v>0</v>
      </c>
      <c r="C27" s="50"/>
      <c r="D27" s="50"/>
      <c r="E27" s="50"/>
      <c r="F27" s="51"/>
      <c r="G27" s="52">
        <f>SUM(G17:G26)</f>
        <v>0</v>
      </c>
      <c r="H27" s="52">
        <f>SUM(H17:H26)</f>
        <v>0</v>
      </c>
      <c r="I27" s="53">
        <f t="shared" si="1"/>
        <v>0</v>
      </c>
      <c r="J27" s="8"/>
      <c r="K27" s="8"/>
      <c r="L27" s="8"/>
      <c r="M27" s="8"/>
      <c r="N27" s="8"/>
      <c r="O27" s="8"/>
    </row>
    <row r="28" spans="1:15" x14ac:dyDescent="0.25">
      <c r="A28" s="16"/>
      <c r="B28" s="16"/>
      <c r="C28" s="16"/>
      <c r="D28" s="16"/>
      <c r="E28" s="16"/>
      <c r="F28" s="16"/>
      <c r="G28" s="16"/>
      <c r="H28" s="16"/>
      <c r="I28" s="16"/>
    </row>
    <row r="29" spans="1:15" ht="15.6" customHeight="1" x14ac:dyDescent="0.25">
      <c r="A29" s="16"/>
      <c r="B29" s="16"/>
      <c r="C29" s="16"/>
      <c r="D29" s="16"/>
      <c r="E29" s="167" t="s">
        <v>20</v>
      </c>
      <c r="F29" s="167"/>
      <c r="G29" s="167"/>
      <c r="H29" s="231">
        <f>H27</f>
        <v>0</v>
      </c>
      <c r="I29" s="231"/>
    </row>
    <row r="30" spans="1:15" x14ac:dyDescent="0.25">
      <c r="A30" s="16"/>
      <c r="B30" s="25"/>
      <c r="C30" s="25"/>
      <c r="D30" s="25"/>
      <c r="E30" s="16"/>
      <c r="F30" s="16"/>
      <c r="G30" s="16"/>
      <c r="H30" s="16"/>
      <c r="I30" s="16"/>
    </row>
    <row r="31" spans="1:15" x14ac:dyDescent="0.25">
      <c r="A31" s="16"/>
      <c r="B31" s="16"/>
      <c r="C31" s="16"/>
      <c r="D31" s="16"/>
      <c r="E31" s="16"/>
      <c r="F31" s="16"/>
      <c r="G31" s="16"/>
      <c r="H31" s="16"/>
      <c r="I31" s="16"/>
    </row>
    <row r="32" spans="1:15" x14ac:dyDescent="0.25">
      <c r="A32" s="16" t="s">
        <v>23</v>
      </c>
      <c r="B32" s="16"/>
      <c r="C32" s="16"/>
      <c r="D32" s="16"/>
      <c r="E32" s="16"/>
      <c r="F32" s="16"/>
      <c r="G32" s="16"/>
      <c r="H32" s="16"/>
      <c r="I32" s="16"/>
    </row>
    <row r="33" spans="1:9" ht="16.5" customHeight="1" x14ac:dyDescent="0.25">
      <c r="A33" s="169"/>
      <c r="B33" s="169"/>
      <c r="C33" s="169"/>
      <c r="D33" s="169"/>
      <c r="E33" s="169"/>
      <c r="F33" s="169"/>
      <c r="G33" s="169"/>
      <c r="H33" s="16"/>
      <c r="I33" s="16"/>
    </row>
    <row r="34" spans="1:9" ht="57.75" customHeight="1" x14ac:dyDescent="0.25">
      <c r="A34" s="165"/>
      <c r="B34" s="165"/>
      <c r="C34" s="165"/>
      <c r="D34" s="165"/>
      <c r="E34" s="165"/>
      <c r="F34" s="165"/>
      <c r="G34" s="165"/>
      <c r="H34" s="16"/>
      <c r="I34" s="16"/>
    </row>
    <row r="35" spans="1:9" x14ac:dyDescent="0.25">
      <c r="A35" s="27" t="s">
        <v>143</v>
      </c>
      <c r="B35" s="16"/>
      <c r="C35" s="16"/>
      <c r="D35" s="16"/>
      <c r="E35" s="16"/>
      <c r="F35" s="16"/>
      <c r="G35" s="16"/>
      <c r="H35" s="16"/>
      <c r="I35" s="16"/>
    </row>
    <row r="36" spans="1:9" x14ac:dyDescent="0.25">
      <c r="A36" s="27" t="s">
        <v>144</v>
      </c>
      <c r="B36" s="16"/>
      <c r="C36" s="16"/>
      <c r="D36" s="16"/>
      <c r="E36" s="16"/>
      <c r="F36" s="16"/>
      <c r="G36" s="16"/>
      <c r="H36" s="16"/>
      <c r="I36" s="16"/>
    </row>
  </sheetData>
  <sheetProtection algorithmName="SHA-512" hashValue="YBikyNMLgq8YkKBP4jFD7f6Xg2W0RnHYvkp7FEkvh+8+aji42nVtuX/uD1YyKtQam4uKpFg8/2WZC+1m/yKN0g==" saltValue="a9G8EhNJlAcExciXW2mCSA==" spinCount="100000" sheet="1" objects="1" scenarios="1" selectLockedCells="1"/>
  <mergeCells count="48">
    <mergeCell ref="J17:L17"/>
    <mergeCell ref="F1:I1"/>
    <mergeCell ref="H10:I10"/>
    <mergeCell ref="J24:L24"/>
    <mergeCell ref="M24:O24"/>
    <mergeCell ref="J18:L18"/>
    <mergeCell ref="M18:O18"/>
    <mergeCell ref="J19:L19"/>
    <mergeCell ref="M19:O19"/>
    <mergeCell ref="J20:L20"/>
    <mergeCell ref="M20:O20"/>
    <mergeCell ref="M17:O17"/>
    <mergeCell ref="A6:I6"/>
    <mergeCell ref="F2:I2"/>
    <mergeCell ref="A4:I4"/>
    <mergeCell ref="J16:L16"/>
    <mergeCell ref="J26:L26"/>
    <mergeCell ref="M26:O26"/>
    <mergeCell ref="J21:L21"/>
    <mergeCell ref="M21:O21"/>
    <mergeCell ref="J22:L22"/>
    <mergeCell ref="M22:O22"/>
    <mergeCell ref="J23:L23"/>
    <mergeCell ref="M23:O23"/>
    <mergeCell ref="J25:L25"/>
    <mergeCell ref="M25:O25"/>
    <mergeCell ref="H11:I11"/>
    <mergeCell ref="M16:O16"/>
    <mergeCell ref="F12:G12"/>
    <mergeCell ref="H12:I12"/>
    <mergeCell ref="A5:I5"/>
    <mergeCell ref="A7:I7"/>
    <mergeCell ref="B3:I3"/>
    <mergeCell ref="B9:E9"/>
    <mergeCell ref="F9:G9"/>
    <mergeCell ref="A33:G33"/>
    <mergeCell ref="A34:G34"/>
    <mergeCell ref="A10:D10"/>
    <mergeCell ref="F10:G10"/>
    <mergeCell ref="A8:I8"/>
    <mergeCell ref="H29:I29"/>
    <mergeCell ref="E29:G29"/>
    <mergeCell ref="H14:I14"/>
    <mergeCell ref="E14:G14"/>
    <mergeCell ref="A11:D11"/>
    <mergeCell ref="F11:G11"/>
    <mergeCell ref="A12:D12"/>
    <mergeCell ref="A14:D14"/>
  </mergeCells>
  <conditionalFormatting sqref="E17:E26">
    <cfRule type="cellIs" dxfId="17" priority="4" stopIfTrue="1" operator="equal">
      <formula>1</formula>
    </cfRule>
    <cfRule type="cellIs" dxfId="16" priority="5" stopIfTrue="1" operator="lessThan">
      <formula>1</formula>
    </cfRule>
    <cfRule type="cellIs" dxfId="15" priority="6" stopIfTrue="1" operator="greaterThan">
      <formula>1</formula>
    </cfRule>
  </conditionalFormatting>
  <conditionalFormatting sqref="E19">
    <cfRule type="cellIs" dxfId="14" priority="3" operator="greaterThan">
      <formula>0.5</formula>
    </cfRule>
  </conditionalFormatting>
  <conditionalFormatting sqref="E25">
    <cfRule type="cellIs" dxfId="13" priority="2" operator="greaterThan">
      <formula>0.5</formula>
    </cfRule>
  </conditionalFormatting>
  <conditionalFormatting sqref="I17:I26">
    <cfRule type="cellIs" dxfId="12" priority="1" operator="lessThan">
      <formula>0</formula>
    </cfRule>
  </conditionalFormatting>
  <pageMargins left="0.7" right="0.7" top="0.75" bottom="0.75" header="0.3" footer="0.3"/>
  <pageSetup scale="74" orientation="portrait" r:id="rId1"/>
  <colBreaks count="1" manualBreakCount="1">
    <brk id="11" max="1048575" man="1"/>
  </colBreaks>
  <ignoredErrors>
    <ignoredError sqref="H9 A4:A7"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99"/>
    <pageSetUpPr autoPageBreaks="0" fitToPage="1"/>
  </sheetPr>
  <dimension ref="A1:G32"/>
  <sheetViews>
    <sheetView showGridLines="0" zoomScale="85" zoomScaleNormal="85" workbookViewId="0">
      <selection activeCell="E21" sqref="E21"/>
    </sheetView>
  </sheetViews>
  <sheetFormatPr defaultColWidth="9.140625" defaultRowHeight="30" customHeight="1" x14ac:dyDescent="0.25"/>
  <cols>
    <col min="1" max="1" width="3" style="14" customWidth="1"/>
    <col min="2" max="2" width="28" style="14" customWidth="1"/>
    <col min="3" max="3" width="16.5703125" style="55" customWidth="1"/>
    <col min="4" max="4" width="79.140625" style="14" customWidth="1"/>
    <col min="5" max="5" width="16.7109375" style="14" customWidth="1"/>
    <col min="6" max="6" width="8.7109375" style="14" customWidth="1"/>
    <col min="7" max="7" width="11.42578125" style="14" customWidth="1"/>
    <col min="8" max="16384" width="9.140625" style="14"/>
  </cols>
  <sheetData>
    <row r="1" spans="1:7" s="29" customFormat="1" ht="30" customHeight="1" x14ac:dyDescent="0.5">
      <c r="A1" s="14"/>
      <c r="B1" s="93"/>
      <c r="C1" s="93"/>
      <c r="D1" s="93"/>
      <c r="E1" s="65"/>
      <c r="F1" s="14"/>
      <c r="G1" s="65" t="s">
        <v>69</v>
      </c>
    </row>
    <row r="2" spans="1:7" s="29" customFormat="1" ht="25.5" customHeight="1" x14ac:dyDescent="0.5">
      <c r="A2" s="14"/>
      <c r="B2" s="94" t="s">
        <v>73</v>
      </c>
      <c r="C2" s="72"/>
      <c r="D2" s="71"/>
      <c r="E2" s="78"/>
      <c r="F2" s="79"/>
      <c r="G2" s="20" t="s">
        <v>68</v>
      </c>
    </row>
    <row r="3" spans="1:7" s="29" customFormat="1" ht="23.25" x14ac:dyDescent="0.35">
      <c r="A3" s="14"/>
      <c r="B3" s="34" t="s">
        <v>61</v>
      </c>
      <c r="C3" s="73"/>
      <c r="D3" s="77" t="s">
        <v>62</v>
      </c>
      <c r="E3" s="118" t="str">
        <f>IF(ISBLANK('Q2'!H11),"",'Q2'!H11)</f>
        <v/>
      </c>
      <c r="F3" s="119" t="s">
        <v>28</v>
      </c>
      <c r="G3" s="120"/>
    </row>
    <row r="4" spans="1:7" s="29" customFormat="1" ht="18" customHeight="1" x14ac:dyDescent="0.25">
      <c r="A4" s="14"/>
      <c r="B4" s="191" t="str">
        <f>IF(ISBLANK('Q1'!B3),"",'Q1'!B3)</f>
        <v>&lt;&lt;COUNTY&gt;&gt;</v>
      </c>
      <c r="C4" s="191"/>
      <c r="D4" s="77" t="s">
        <v>63</v>
      </c>
      <c r="E4" s="192" t="str">
        <f>IF(ISBLANK('Q2'!H10),"",'Q2'!H10)</f>
        <v/>
      </c>
      <c r="F4" s="192"/>
      <c r="G4" s="192"/>
    </row>
    <row r="5" spans="1:7" s="29" customFormat="1" ht="18" customHeight="1" x14ac:dyDescent="0.25">
      <c r="A5" s="14"/>
      <c r="B5" s="191"/>
      <c r="C5" s="191"/>
      <c r="D5" s="77" t="s">
        <v>64</v>
      </c>
      <c r="E5" s="238" t="str">
        <f>'Q2'!$E$14</f>
        <v>October 1 - December 31,</v>
      </c>
      <c r="F5" s="238"/>
      <c r="G5" s="116">
        <f>IF(ISBLANK('Q2'!H14),"",'Q2'!H14)</f>
        <v>2023</v>
      </c>
    </row>
    <row r="6" spans="1:7" ht="12" customHeight="1" x14ac:dyDescent="0.25"/>
    <row r="7" spans="1:7" s="29" customFormat="1" ht="30" customHeight="1" x14ac:dyDescent="0.25">
      <c r="A7" s="14"/>
      <c r="B7" s="34" t="s">
        <v>59</v>
      </c>
      <c r="C7" s="74"/>
      <c r="D7" s="195"/>
      <c r="E7" s="195"/>
      <c r="F7" s="14"/>
    </row>
    <row r="8" spans="1:7" ht="15" customHeight="1" x14ac:dyDescent="0.25">
      <c r="B8" s="188" t="str">
        <f>'Q1'!$A$4</f>
        <v>ORGANIZATION (as listed in Grant)</v>
      </c>
      <c r="C8" s="188"/>
      <c r="D8" s="188"/>
    </row>
    <row r="9" spans="1:7" ht="15" customHeight="1" x14ac:dyDescent="0.25">
      <c r="B9" s="190" t="str">
        <f>'Q1'!$A$5</f>
        <v>&lt;&lt;Address&gt;&gt;</v>
      </c>
      <c r="C9" s="190"/>
      <c r="D9" s="123"/>
    </row>
    <row r="10" spans="1:7" ht="15" customHeight="1" x14ac:dyDescent="0.25">
      <c r="B10" s="190" t="str">
        <f>'Q1'!$A$6</f>
        <v>&lt;&lt;Address&gt;&gt;</v>
      </c>
      <c r="C10" s="190"/>
      <c r="D10" s="123"/>
    </row>
    <row r="11" spans="1:7" ht="15" customHeight="1" x14ac:dyDescent="0.25">
      <c r="B11" s="190" t="str">
        <f>'Q1'!$A$7</f>
        <v>&lt;&lt;Telephone&gt;&gt;</v>
      </c>
      <c r="C11" s="190"/>
      <c r="D11" s="123"/>
    </row>
    <row r="12" spans="1:7" ht="30" customHeight="1" thickBot="1" x14ac:dyDescent="0.3">
      <c r="B12" s="35"/>
      <c r="C12" s="75"/>
      <c r="D12" s="194"/>
      <c r="E12" s="194"/>
    </row>
    <row r="13" spans="1:7" ht="30" customHeight="1" thickBot="1" x14ac:dyDescent="0.3">
      <c r="B13" s="196" t="s">
        <v>60</v>
      </c>
      <c r="C13" s="196"/>
      <c r="D13" s="196"/>
      <c r="E13" s="39"/>
      <c r="F13" s="39"/>
      <c r="G13" s="39"/>
    </row>
    <row r="14" spans="1:7" ht="45" customHeight="1" thickTop="1" x14ac:dyDescent="0.25">
      <c r="B14" s="97" t="s">
        <v>32</v>
      </c>
      <c r="C14" s="84" t="s">
        <v>66</v>
      </c>
      <c r="D14" s="97" t="s">
        <v>51</v>
      </c>
      <c r="E14" s="30" t="s">
        <v>67</v>
      </c>
      <c r="G14" s="88" t="s">
        <v>74</v>
      </c>
    </row>
    <row r="15" spans="1:7" s="66" customFormat="1" ht="18.75" customHeight="1" x14ac:dyDescent="0.2">
      <c r="B15" s="98" t="s">
        <v>65</v>
      </c>
      <c r="C15" s="99" t="s">
        <v>65</v>
      </c>
      <c r="D15" s="100" t="s">
        <v>65</v>
      </c>
      <c r="E15" s="83" t="s">
        <v>65</v>
      </c>
    </row>
    <row r="16" spans="1:7" s="66" customFormat="1" ht="39.950000000000003" customHeight="1" x14ac:dyDescent="0.2">
      <c r="B16" s="101" t="str">
        <f>IF(E16&gt;=1,"1:  TDSP ","")</f>
        <v/>
      </c>
      <c r="C16" s="102" t="str">
        <f t="shared" ref="C16:C25" si="0">IF(E16&gt;=1,"YES ","")</f>
        <v/>
      </c>
      <c r="D16" s="101" t="str">
        <f>IF(E16&gt;=1,"The new TDSP which has been completed and presented to the LCB; or the annual update has been completed and presented to the LCB. ","")</f>
        <v/>
      </c>
      <c r="E16" s="67">
        <f>'Q2'!H17</f>
        <v>0</v>
      </c>
      <c r="G16" s="81"/>
    </row>
    <row r="17" spans="2:7" s="66" customFormat="1" ht="39.950000000000003" customHeight="1" x14ac:dyDescent="0.2">
      <c r="B17" s="101" t="str">
        <f>IF(E17&gt;=1,"2A: Solicitation / 2B: Evaluation ","")</f>
        <v/>
      </c>
      <c r="C17" s="102" t="str">
        <f t="shared" si="0"/>
        <v/>
      </c>
      <c r="D17" s="101" t="str">
        <f>IF(E17&gt;=1,"2A:  Planning agency’s letter of recommendation and signed resolution.    2B:  LCB and planning agency selected CTC evaluation worksheets pursuant to the most recent version of the Commission’s CTC Evaluation Workbook. ","")</f>
        <v/>
      </c>
      <c r="E17" s="67">
        <f>'Q2'!H18</f>
        <v>0</v>
      </c>
      <c r="G17" s="82"/>
    </row>
    <row r="18" spans="2:7" s="66" customFormat="1" ht="39.950000000000003" customHeight="1" x14ac:dyDescent="0.2">
      <c r="B18" s="101" t="str">
        <f>IF(E18&gt;=1,"3: LCB Mtgs ","")</f>
        <v/>
      </c>
      <c r="C18" s="102" t="str">
        <f t="shared" si="0"/>
        <v/>
      </c>
      <c r="D18" s="101" t="str">
        <f>IF(E18&gt;=1,"Local Coordinating Board (LCB) has met for the quarter. Documentation for this meeting has been provided including but not limited to: meeting agenda; minutes; membership roster; notice of meetings. ","")</f>
        <v/>
      </c>
      <c r="E18" s="67">
        <f>'Q2'!H19</f>
        <v>0</v>
      </c>
      <c r="G18" s="82"/>
    </row>
    <row r="19" spans="2:7" s="66" customFormat="1" ht="39.950000000000003" customHeight="1" x14ac:dyDescent="0.2">
      <c r="B19" s="101" t="str">
        <f>IF(E19&gt;=1,"4: Public Workshop ","")</f>
        <v/>
      </c>
      <c r="C19" s="102" t="str">
        <f t="shared" si="0"/>
        <v/>
      </c>
      <c r="D19" s="101" t="str">
        <f>IF(E19&gt;=1,"Public Workshop Meeting took place during this quarter.  Documentation for this meeting has been provided including but not limited to: meeting agenda; minutes; notice of meetings. ","")</f>
        <v/>
      </c>
      <c r="E19" s="67">
        <f>'Q2'!H20</f>
        <v>0</v>
      </c>
      <c r="G19" s="82"/>
    </row>
    <row r="20" spans="2:7" s="66" customFormat="1" ht="39.950000000000003" customHeight="1" x14ac:dyDescent="0.2">
      <c r="B20" s="101" t="str">
        <f>IF(E20&gt;=1,"5: By-Laws ","")</f>
        <v/>
      </c>
      <c r="C20" s="102" t="str">
        <f t="shared" si="0"/>
        <v/>
      </c>
      <c r="D20" s="101" t="str">
        <f>IF(E20&gt;=1,"Local Coordinating Board has reviewed and approved by-laws. Cover page of document has been updated to reflect date of update. ","")</f>
        <v/>
      </c>
      <c r="E20" s="67">
        <f>'Q2'!H21</f>
        <v>0</v>
      </c>
      <c r="G20" s="82"/>
    </row>
    <row r="21" spans="2:7" s="66" customFormat="1" ht="39.950000000000003" customHeight="1" x14ac:dyDescent="0.2">
      <c r="B21" s="101" t="str">
        <f>IF(E21&gt;=1,"6: Grievance Procedures ","")</f>
        <v/>
      </c>
      <c r="C21" s="102" t="str">
        <f t="shared" si="0"/>
        <v/>
      </c>
      <c r="D21" s="101" t="str">
        <f>IF(E21&gt;=1,"Local Coordinating Board has reviewed and approved Grievance Procedures. Cover page of document has been updated to reflect date of update. ","")</f>
        <v/>
      </c>
      <c r="E21" s="67">
        <f>'Q2'!H22</f>
        <v>0</v>
      </c>
      <c r="G21" s="82"/>
    </row>
    <row r="22" spans="2:7" s="66" customFormat="1" ht="39.950000000000003" customHeight="1" x14ac:dyDescent="0.2">
      <c r="B22" s="101" t="str">
        <f>IF(E22&gt;=1,"7: AOR Review ","")</f>
        <v/>
      </c>
      <c r="C22" s="102" t="str">
        <f t="shared" si="0"/>
        <v/>
      </c>
      <c r="D22" s="101" t="str">
        <f>IF(E22&gt;=1,"The Annual Operation Report has been reviewed by LCB. The cover page of the AOR, signed by CTC representative and LCB Chair has been provided.  ","")</f>
        <v/>
      </c>
      <c r="E22" s="67">
        <f>'Q2'!H23</f>
        <v>0</v>
      </c>
      <c r="G22" s="82"/>
    </row>
    <row r="23" spans="2:7" s="66" customFormat="1" ht="39.950000000000003" customHeight="1" x14ac:dyDescent="0.2">
      <c r="B23" s="101" t="str">
        <f>IF(E23&gt;=1,"8: AER ","")</f>
        <v/>
      </c>
      <c r="C23" s="102" t="str">
        <f t="shared" si="0"/>
        <v/>
      </c>
      <c r="D23" s="101" t="str">
        <f>IF(E23&gt;=1," A completed AER in accordance with the most recent Commission’s AER instructions. ","")</f>
        <v/>
      </c>
      <c r="E23" s="67">
        <f>'Q2'!H24</f>
        <v>0</v>
      </c>
      <c r="G23" s="82"/>
    </row>
    <row r="24" spans="2:7" s="66" customFormat="1" ht="39.950000000000003" customHeight="1" x14ac:dyDescent="0.2">
      <c r="B24" s="101" t="str">
        <f>IF(E24&gt;=1,"9: Quarterly Progress Rpt.","")</f>
        <v/>
      </c>
      <c r="C24" s="102" t="str">
        <f t="shared" si="0"/>
        <v/>
      </c>
      <c r="D24" s="101" t="str">
        <f>IF(E24&gt;=1," A complete Quarterly Progress Report has been submitted with invoices. Quarterly report has been signed by planning agency representative. Electronic signatures are acceptable. ","")</f>
        <v/>
      </c>
      <c r="E24" s="67">
        <f>'Q2'!H25</f>
        <v>0</v>
      </c>
      <c r="G24" s="82"/>
    </row>
    <row r="25" spans="2:7" s="66" customFormat="1" ht="39.950000000000003" customHeight="1" x14ac:dyDescent="0.2">
      <c r="B25" s="101" t="str">
        <f>IF(E25&gt;=1,"10: Training Workshop ","")</f>
        <v/>
      </c>
      <c r="C25" s="102" t="str">
        <f t="shared" si="0"/>
        <v/>
      </c>
      <c r="D25" s="101" t="str">
        <f>IF(E25&gt;=1,"Documentation related to attendance from training event(s) has been provided; including but not limited to sign in sheets. ","")</f>
        <v/>
      </c>
      <c r="E25" s="67">
        <f>'Q2'!H26</f>
        <v>0</v>
      </c>
      <c r="G25" s="82"/>
    </row>
    <row r="26" spans="2:7" ht="30" customHeight="1" x14ac:dyDescent="0.25">
      <c r="C26" s="55" t="str">
        <f t="shared" ref="C26" si="1">IF(E26&gt;=1,"YES ","")</f>
        <v/>
      </c>
      <c r="E26" s="15"/>
    </row>
    <row r="27" spans="2:7" ht="30" customHeight="1" x14ac:dyDescent="0.25">
      <c r="B27" s="19" t="s">
        <v>24</v>
      </c>
      <c r="C27" s="76"/>
      <c r="D27" s="19"/>
      <c r="E27" s="28">
        <f>SUBTOTAL(109,Invoice7[[AMOUNT    ]])</f>
        <v>0</v>
      </c>
    </row>
    <row r="28" spans="2:7" ht="30" customHeight="1" x14ac:dyDescent="0.25">
      <c r="B28" s="193" t="s">
        <v>79</v>
      </c>
      <c r="C28" s="193"/>
      <c r="D28" s="193"/>
      <c r="E28" s="87"/>
    </row>
    <row r="29" spans="2:7" ht="30" customHeight="1" x14ac:dyDescent="0.25">
      <c r="B29" s="187" t="s">
        <v>70</v>
      </c>
      <c r="C29" s="187"/>
      <c r="D29" s="187"/>
      <c r="E29" s="187"/>
    </row>
    <row r="30" spans="2:7" ht="15" x14ac:dyDescent="0.25">
      <c r="B30" s="239"/>
      <c r="C30" s="239"/>
      <c r="D30" s="239"/>
    </row>
    <row r="32" spans="2:7" ht="30" customHeight="1" x14ac:dyDescent="0.25">
      <c r="B32" s="115" t="s">
        <v>133</v>
      </c>
    </row>
  </sheetData>
  <sheetProtection sheet="1" objects="1" scenarios="1" autoFilter="0"/>
  <mergeCells count="13">
    <mergeCell ref="B29:E29"/>
    <mergeCell ref="B30:D30"/>
    <mergeCell ref="B10:C10"/>
    <mergeCell ref="D12:E12"/>
    <mergeCell ref="B13:D13"/>
    <mergeCell ref="B28:D28"/>
    <mergeCell ref="B4:C5"/>
    <mergeCell ref="E4:G4"/>
    <mergeCell ref="D7:E7"/>
    <mergeCell ref="B11:C11"/>
    <mergeCell ref="B9:C9"/>
    <mergeCell ref="B8:D8"/>
    <mergeCell ref="E5:F5"/>
  </mergeCells>
  <dataValidations count="2">
    <dataValidation allowBlank="1" showErrorMessage="1" sqref="A2 D2:D5 E1 E3:E4 B28:D28 C1:C3 B3:B4 G1 G5 A28:A29 B8:B13 B1 D12 C12:C13 B16:E25 B7:E7 E8:E14 F13:G13" xr:uid="{6D3B8BDA-5FE6-4451-80CA-73FAA33BEB0E}"/>
    <dataValidation allowBlank="1" showInputMessage="1" showErrorMessage="1" prompt="Enter custom field in this heading and corresponding data in this column under this heading" sqref="D14" xr:uid="{39677975-7786-4936-8F4E-67FC39BAD020}"/>
  </dataValidations>
  <printOptions horizontalCentered="1"/>
  <pageMargins left="0.4" right="0.4" top="0.4" bottom="0.4" header="0.3" footer="0.3"/>
  <pageSetup orientation="portrait" r:id="rId1"/>
  <headerFooter differentFirst="1">
    <oddFooter>Page &amp;P of &amp;N</oddFooter>
  </headerFooter>
  <ignoredErrors>
    <ignoredError sqref="E15 E16:E25 C15" calculatedColumn="1"/>
  </ignoredErrors>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9CF3B-E026-4150-97B0-2965DF46BD5F}">
  <sheetPr>
    <tabColor theme="4" tint="0.59999389629810485"/>
    <pageSetUpPr autoPageBreaks="0" fitToPage="1"/>
  </sheetPr>
  <dimension ref="A1:I81"/>
  <sheetViews>
    <sheetView showGridLines="0" topLeftCell="A66" zoomScale="85" zoomScaleNormal="85" workbookViewId="0">
      <selection activeCell="B78" sqref="B78"/>
    </sheetView>
  </sheetViews>
  <sheetFormatPr defaultColWidth="9.140625" defaultRowHeight="30" customHeight="1" x14ac:dyDescent="0.25"/>
  <cols>
    <col min="1" max="1" width="5.5703125" style="14" customWidth="1"/>
    <col min="2" max="2" width="28" style="14" customWidth="1"/>
    <col min="3" max="3" width="32.42578125" style="55" customWidth="1"/>
    <col min="4" max="4" width="30" style="14" customWidth="1"/>
    <col min="5" max="5" width="20.7109375" style="14" customWidth="1"/>
    <col min="6" max="6" width="7.42578125" style="14" customWidth="1"/>
    <col min="7" max="7" width="14" style="14" customWidth="1"/>
    <col min="8" max="8" width="9.140625" style="14"/>
    <col min="9" max="9" width="39.140625" style="14" customWidth="1"/>
    <col min="10" max="16384" width="9.140625" style="14"/>
  </cols>
  <sheetData>
    <row r="1" spans="1:9" s="29" customFormat="1" ht="30" customHeight="1" x14ac:dyDescent="0.5">
      <c r="A1" s="14"/>
      <c r="B1" s="158"/>
      <c r="C1" s="158"/>
      <c r="D1" s="158"/>
      <c r="E1" s="14"/>
      <c r="F1" s="14"/>
      <c r="G1" s="156"/>
      <c r="H1" s="14"/>
      <c r="I1" s="156" t="s">
        <v>80</v>
      </c>
    </row>
    <row r="2" spans="1:9" s="29" customFormat="1" ht="25.5" customHeight="1" x14ac:dyDescent="0.5">
      <c r="A2" s="14"/>
      <c r="B2" s="159" t="s">
        <v>73</v>
      </c>
      <c r="C2" s="160"/>
      <c r="D2" s="161"/>
      <c r="E2" s="79"/>
      <c r="F2" s="79"/>
      <c r="G2" s="79"/>
      <c r="H2" s="79"/>
      <c r="I2" s="157" t="s">
        <v>81</v>
      </c>
    </row>
    <row r="3" spans="1:9" s="29" customFormat="1" ht="23.25" x14ac:dyDescent="0.35">
      <c r="A3" s="14"/>
      <c r="B3" s="34" t="s">
        <v>61</v>
      </c>
      <c r="C3" s="73"/>
      <c r="D3" s="77" t="s">
        <v>62</v>
      </c>
      <c r="E3" s="118" t="str">
        <f>IF(ISBLANK('Q2'!H11),"",'Q2'!H11)</f>
        <v/>
      </c>
      <c r="F3" s="119" t="s">
        <v>28</v>
      </c>
      <c r="G3" s="120"/>
      <c r="H3" s="14"/>
      <c r="I3" s="14"/>
    </row>
    <row r="4" spans="1:9" s="29" customFormat="1" ht="18" customHeight="1" x14ac:dyDescent="0.25">
      <c r="A4" s="14"/>
      <c r="B4" s="240" t="str">
        <f>IF(ISBLANK('Q1'!B3),"",'Q1'!B3)</f>
        <v>&lt;&lt;COUNTY&gt;&gt;</v>
      </c>
      <c r="C4" s="240"/>
      <c r="D4" s="77" t="s">
        <v>63</v>
      </c>
      <c r="E4" s="192" t="str">
        <f>IF(ISBLANK('Q2'!H10),"",'Q2'!H10)</f>
        <v/>
      </c>
      <c r="F4" s="192"/>
      <c r="G4" s="192"/>
      <c r="H4" s="14"/>
      <c r="I4" s="14"/>
    </row>
    <row r="5" spans="1:9" s="29" customFormat="1" ht="18" customHeight="1" x14ac:dyDescent="0.25">
      <c r="A5" s="14"/>
      <c r="B5" s="240"/>
      <c r="C5" s="240"/>
      <c r="D5" s="77" t="s">
        <v>64</v>
      </c>
      <c r="E5" s="238" t="str">
        <f>'Q2'!$E$14</f>
        <v>October 1 - December 31,</v>
      </c>
      <c r="F5" s="238"/>
      <c r="G5" s="116">
        <f>IF(ISBLANK('Q2'!H14),"",'Q2'!H14)</f>
        <v>2023</v>
      </c>
      <c r="H5" s="14"/>
      <c r="I5" s="14"/>
    </row>
    <row r="6" spans="1:9" ht="12" customHeight="1" x14ac:dyDescent="0.25"/>
    <row r="7" spans="1:9" s="29" customFormat="1" ht="27" customHeight="1" x14ac:dyDescent="0.25">
      <c r="A7" s="14"/>
      <c r="B7" s="34" t="s">
        <v>59</v>
      </c>
      <c r="C7" s="74"/>
      <c r="D7" s="195"/>
      <c r="E7" s="195"/>
      <c r="F7" s="14"/>
      <c r="G7" s="14"/>
      <c r="H7" s="14"/>
      <c r="I7" s="14"/>
    </row>
    <row r="8" spans="1:9" ht="15" customHeight="1" x14ac:dyDescent="0.25">
      <c r="B8" s="202" t="str">
        <f>'Q1'!$A$4</f>
        <v>ORGANIZATION (as listed in Grant)</v>
      </c>
      <c r="C8" s="202"/>
      <c r="D8" s="202"/>
    </row>
    <row r="9" spans="1:9" ht="15" customHeight="1" x14ac:dyDescent="0.25">
      <c r="B9" s="203"/>
      <c r="C9" s="203"/>
      <c r="D9" s="103"/>
    </row>
    <row r="10" spans="1:9" ht="15" x14ac:dyDescent="0.25"/>
    <row r="11" spans="1:9" ht="30" customHeight="1" x14ac:dyDescent="0.25">
      <c r="A11" s="138" t="s">
        <v>82</v>
      </c>
      <c r="B11" s="204" t="s">
        <v>83</v>
      </c>
      <c r="C11" s="204"/>
      <c r="D11" s="125"/>
      <c r="E11" s="138" t="s">
        <v>84</v>
      </c>
      <c r="F11" s="139"/>
      <c r="G11" s="139"/>
      <c r="H11" s="139"/>
      <c r="I11" s="140"/>
    </row>
    <row r="12" spans="1:9" ht="84.95" customHeight="1" x14ac:dyDescent="0.25">
      <c r="A12" s="141" t="s">
        <v>85</v>
      </c>
      <c r="B12" s="211" t="s">
        <v>86</v>
      </c>
      <c r="C12" s="211"/>
      <c r="D12" s="212"/>
      <c r="E12" s="205"/>
      <c r="F12" s="206"/>
      <c r="G12" s="206"/>
      <c r="H12" s="206"/>
      <c r="I12" s="207"/>
    </row>
    <row r="13" spans="1:9" ht="15" x14ac:dyDescent="0.25">
      <c r="A13" s="142"/>
      <c r="B13" s="126"/>
      <c r="C13" s="126"/>
      <c r="D13" s="127"/>
      <c r="E13" s="208"/>
      <c r="F13" s="209"/>
      <c r="G13" s="209"/>
      <c r="H13" s="209"/>
      <c r="I13" s="210"/>
    </row>
    <row r="14" spans="1:9" ht="84.95" customHeight="1" x14ac:dyDescent="0.25">
      <c r="A14" s="141" t="s">
        <v>87</v>
      </c>
      <c r="B14" s="211" t="s">
        <v>88</v>
      </c>
      <c r="C14" s="211"/>
      <c r="D14" s="212"/>
      <c r="E14" s="197"/>
      <c r="F14" s="198"/>
      <c r="G14" s="198"/>
      <c r="H14" s="198"/>
      <c r="I14" s="199"/>
    </row>
    <row r="15" spans="1:9" ht="15" x14ac:dyDescent="0.25">
      <c r="A15" s="143"/>
      <c r="B15" s="128"/>
      <c r="C15" s="128"/>
      <c r="D15" s="129"/>
      <c r="E15" s="208" t="s">
        <v>89</v>
      </c>
      <c r="F15" s="209"/>
      <c r="G15" s="209"/>
      <c r="H15" s="209"/>
      <c r="I15" s="210"/>
    </row>
    <row r="16" spans="1:9" ht="90" customHeight="1" x14ac:dyDescent="0.25">
      <c r="A16" s="141" t="s">
        <v>90</v>
      </c>
      <c r="B16" s="211" t="s">
        <v>91</v>
      </c>
      <c r="C16" s="211"/>
      <c r="D16" s="212"/>
      <c r="E16" s="197"/>
      <c r="F16" s="198"/>
      <c r="G16" s="198"/>
      <c r="H16" s="198"/>
      <c r="I16" s="199"/>
    </row>
    <row r="17" spans="1:9" ht="15" x14ac:dyDescent="0.25">
      <c r="A17" s="143"/>
      <c r="B17" s="128"/>
      <c r="C17" s="128"/>
      <c r="D17" s="129"/>
      <c r="E17" s="109"/>
      <c r="F17" s="108"/>
      <c r="G17" s="108"/>
      <c r="H17" s="108"/>
      <c r="I17" s="110"/>
    </row>
    <row r="18" spans="1:9" ht="84.95" customHeight="1" x14ac:dyDescent="0.25">
      <c r="A18" s="142" t="s">
        <v>92</v>
      </c>
      <c r="B18" s="211" t="s">
        <v>93</v>
      </c>
      <c r="C18" s="211"/>
      <c r="D18" s="212"/>
      <c r="E18" s="197"/>
      <c r="F18" s="198"/>
      <c r="G18" s="198"/>
      <c r="H18" s="198"/>
      <c r="I18" s="199"/>
    </row>
    <row r="19" spans="1:9" ht="15" x14ac:dyDescent="0.25">
      <c r="A19" s="143"/>
      <c r="B19" s="128"/>
      <c r="C19" s="128"/>
      <c r="D19" s="129"/>
      <c r="E19" s="208"/>
      <c r="F19" s="209"/>
      <c r="G19" s="209"/>
      <c r="H19" s="209"/>
      <c r="I19" s="210"/>
    </row>
    <row r="20" spans="1:9" ht="84.95" customHeight="1" x14ac:dyDescent="0.25">
      <c r="A20" s="141" t="s">
        <v>94</v>
      </c>
      <c r="B20" s="211" t="s">
        <v>95</v>
      </c>
      <c r="C20" s="211"/>
      <c r="D20" s="212"/>
      <c r="E20" s="197"/>
      <c r="F20" s="198"/>
      <c r="G20" s="198"/>
      <c r="H20" s="198"/>
      <c r="I20" s="199"/>
    </row>
    <row r="21" spans="1:9" ht="15" x14ac:dyDescent="0.25">
      <c r="A21" s="143"/>
      <c r="B21" s="128"/>
      <c r="C21" s="128"/>
      <c r="D21" s="129"/>
      <c r="E21" s="208"/>
      <c r="F21" s="209"/>
      <c r="G21" s="209"/>
      <c r="H21" s="209"/>
      <c r="I21" s="210"/>
    </row>
    <row r="22" spans="1:9" ht="90" customHeight="1" x14ac:dyDescent="0.25">
      <c r="A22" s="141" t="s">
        <v>96</v>
      </c>
      <c r="B22" s="211" t="s">
        <v>97</v>
      </c>
      <c r="C22" s="211"/>
      <c r="D22" s="212"/>
      <c r="E22" s="197"/>
      <c r="F22" s="198"/>
      <c r="G22" s="198"/>
      <c r="H22" s="198"/>
      <c r="I22" s="199"/>
    </row>
    <row r="23" spans="1:9" ht="15" x14ac:dyDescent="0.25">
      <c r="A23" s="143"/>
      <c r="B23" s="128"/>
      <c r="C23" s="128"/>
      <c r="D23" s="129"/>
      <c r="E23" s="208"/>
      <c r="F23" s="209"/>
      <c r="G23" s="209"/>
      <c r="H23" s="209"/>
      <c r="I23" s="210"/>
    </row>
    <row r="24" spans="1:9" ht="84.95" customHeight="1" x14ac:dyDescent="0.25">
      <c r="A24" s="141" t="s">
        <v>98</v>
      </c>
      <c r="B24" s="211" t="s">
        <v>99</v>
      </c>
      <c r="C24" s="211"/>
      <c r="D24" s="212"/>
      <c r="E24" s="197"/>
      <c r="F24" s="198"/>
      <c r="G24" s="198"/>
      <c r="H24" s="198"/>
      <c r="I24" s="199"/>
    </row>
    <row r="25" spans="1:9" ht="15" x14ac:dyDescent="0.25">
      <c r="A25" s="143"/>
      <c r="B25" s="128"/>
      <c r="C25" s="128"/>
      <c r="D25" s="129"/>
      <c r="E25" s="208"/>
      <c r="F25" s="209"/>
      <c r="G25" s="209"/>
      <c r="H25" s="209"/>
      <c r="I25" s="210"/>
    </row>
    <row r="26" spans="1:9" ht="84.95" customHeight="1" x14ac:dyDescent="0.25">
      <c r="A26" s="141" t="s">
        <v>100</v>
      </c>
      <c r="B26" s="211" t="s">
        <v>132</v>
      </c>
      <c r="C26" s="211"/>
      <c r="D26" s="212"/>
      <c r="E26" s="197"/>
      <c r="F26" s="198"/>
      <c r="G26" s="198"/>
      <c r="H26" s="198"/>
      <c r="I26" s="199"/>
    </row>
    <row r="27" spans="1:9" ht="15" x14ac:dyDescent="0.25">
      <c r="A27" s="143"/>
      <c r="B27" s="128"/>
      <c r="C27" s="128"/>
      <c r="D27" s="129"/>
      <c r="E27" s="208" t="s">
        <v>89</v>
      </c>
      <c r="F27" s="209"/>
      <c r="G27" s="209"/>
      <c r="H27" s="209"/>
      <c r="I27" s="210"/>
    </row>
    <row r="28" spans="1:9" ht="84.95" customHeight="1" x14ac:dyDescent="0.25">
      <c r="A28" s="144" t="s">
        <v>101</v>
      </c>
      <c r="B28" s="211" t="s">
        <v>102</v>
      </c>
      <c r="C28" s="211"/>
      <c r="D28" s="212"/>
      <c r="E28" s="197"/>
      <c r="F28" s="198"/>
      <c r="G28" s="198"/>
      <c r="H28" s="198"/>
      <c r="I28" s="199"/>
    </row>
    <row r="29" spans="1:9" ht="15" x14ac:dyDescent="0.25">
      <c r="A29" s="145"/>
      <c r="B29" s="128"/>
      <c r="C29" s="128"/>
      <c r="D29" s="129"/>
      <c r="E29" s="208"/>
      <c r="F29" s="209"/>
      <c r="G29" s="209"/>
      <c r="H29" s="209"/>
      <c r="I29" s="210"/>
    </row>
    <row r="30" spans="1:9" ht="84.95" customHeight="1" x14ac:dyDescent="0.25">
      <c r="A30" s="141" t="s">
        <v>103</v>
      </c>
      <c r="B30" s="211" t="s">
        <v>104</v>
      </c>
      <c r="C30" s="211"/>
      <c r="D30" s="212"/>
      <c r="E30" s="197"/>
      <c r="F30" s="198"/>
      <c r="G30" s="198"/>
      <c r="H30" s="198"/>
      <c r="I30" s="199"/>
    </row>
    <row r="31" spans="1:9" ht="15" x14ac:dyDescent="0.25">
      <c r="A31" s="143"/>
      <c r="B31" s="128"/>
      <c r="C31" s="128"/>
      <c r="D31" s="129"/>
      <c r="E31" s="208"/>
      <c r="F31" s="209"/>
      <c r="G31" s="209"/>
      <c r="H31" s="209"/>
      <c r="I31" s="210"/>
    </row>
    <row r="32" spans="1:9" ht="84.95" customHeight="1" x14ac:dyDescent="0.25">
      <c r="A32" s="141" t="s">
        <v>105</v>
      </c>
      <c r="B32" s="211" t="s">
        <v>106</v>
      </c>
      <c r="C32" s="211"/>
      <c r="D32" s="212"/>
      <c r="E32" s="197"/>
      <c r="F32" s="198"/>
      <c r="G32" s="198"/>
      <c r="H32" s="198"/>
      <c r="I32" s="199"/>
    </row>
    <row r="33" spans="1:9" ht="15" x14ac:dyDescent="0.25">
      <c r="A33" s="143"/>
      <c r="B33" s="128"/>
      <c r="C33" s="128"/>
      <c r="D33" s="126"/>
      <c r="E33" s="208"/>
      <c r="F33" s="209"/>
      <c r="G33" s="209"/>
      <c r="H33" s="209"/>
      <c r="I33" s="210"/>
    </row>
    <row r="34" spans="1:9" ht="84.95" customHeight="1" x14ac:dyDescent="0.25">
      <c r="A34" s="146" t="s">
        <v>107</v>
      </c>
      <c r="B34" s="218" t="s">
        <v>108</v>
      </c>
      <c r="C34" s="218"/>
      <c r="D34" s="219"/>
      <c r="E34" s="213"/>
      <c r="F34" s="214"/>
      <c r="G34" s="214"/>
      <c r="H34" s="214"/>
      <c r="I34" s="215"/>
    </row>
    <row r="35" spans="1:9" ht="15" x14ac:dyDescent="0.25">
      <c r="A35" s="147"/>
      <c r="B35" s="130"/>
      <c r="C35" s="130"/>
      <c r="D35" s="131"/>
      <c r="E35" s="162"/>
      <c r="F35" s="106"/>
      <c r="G35" s="106"/>
      <c r="H35" s="106"/>
      <c r="I35" s="106"/>
    </row>
    <row r="36" spans="1:9" ht="30" customHeight="1" x14ac:dyDescent="0.25">
      <c r="A36" s="148" t="s">
        <v>109</v>
      </c>
      <c r="B36" s="204" t="s">
        <v>110</v>
      </c>
      <c r="C36" s="204"/>
      <c r="D36" s="132"/>
      <c r="E36" s="216" t="s">
        <v>84</v>
      </c>
      <c r="F36" s="204"/>
      <c r="G36" s="204"/>
      <c r="H36" s="204"/>
      <c r="I36" s="217"/>
    </row>
    <row r="37" spans="1:9" ht="90" customHeight="1" x14ac:dyDescent="0.25">
      <c r="A37" s="141" t="s">
        <v>85</v>
      </c>
      <c r="B37" s="211" t="s">
        <v>111</v>
      </c>
      <c r="C37" s="211"/>
      <c r="D37" s="212"/>
      <c r="E37" s="197"/>
      <c r="F37" s="198"/>
      <c r="G37" s="198"/>
      <c r="H37" s="198"/>
      <c r="I37" s="199"/>
    </row>
    <row r="38" spans="1:9" ht="15" x14ac:dyDescent="0.25">
      <c r="A38" s="142"/>
      <c r="B38" s="133"/>
      <c r="C38" s="133"/>
      <c r="D38" s="127"/>
      <c r="E38" s="208"/>
      <c r="F38" s="209"/>
      <c r="G38" s="209"/>
      <c r="H38" s="209"/>
      <c r="I38" s="210"/>
    </row>
    <row r="39" spans="1:9" ht="90" customHeight="1" x14ac:dyDescent="0.25">
      <c r="A39" s="141" t="s">
        <v>87</v>
      </c>
      <c r="B39" s="211" t="s">
        <v>112</v>
      </c>
      <c r="C39" s="211"/>
      <c r="D39" s="212"/>
      <c r="E39" s="197"/>
      <c r="F39" s="198"/>
      <c r="G39" s="198"/>
      <c r="H39" s="198"/>
      <c r="I39" s="199"/>
    </row>
    <row r="40" spans="1:9" ht="15" x14ac:dyDescent="0.25">
      <c r="A40" s="142"/>
      <c r="B40" s="133"/>
      <c r="C40" s="133"/>
      <c r="D40" s="134"/>
      <c r="E40" s="208"/>
      <c r="F40" s="209"/>
      <c r="G40" s="209"/>
      <c r="H40" s="209"/>
      <c r="I40" s="210"/>
    </row>
    <row r="41" spans="1:9" ht="90" customHeight="1" x14ac:dyDescent="0.25">
      <c r="A41" s="146" t="s">
        <v>90</v>
      </c>
      <c r="B41" s="218" t="s">
        <v>113</v>
      </c>
      <c r="C41" s="218"/>
      <c r="D41" s="219"/>
      <c r="E41" s="213"/>
      <c r="F41" s="214"/>
      <c r="G41" s="214"/>
      <c r="H41" s="214"/>
      <c r="I41" s="215"/>
    </row>
    <row r="42" spans="1:9" ht="15" x14ac:dyDescent="0.25">
      <c r="A42" s="164"/>
      <c r="B42" s="135"/>
      <c r="C42" s="135"/>
      <c r="D42" s="163"/>
      <c r="E42" s="111"/>
      <c r="F42" s="111"/>
      <c r="G42" s="111"/>
      <c r="H42" s="111"/>
      <c r="I42" s="111"/>
    </row>
    <row r="43" spans="1:9" ht="30" customHeight="1" x14ac:dyDescent="0.25">
      <c r="A43" s="149" t="s">
        <v>114</v>
      </c>
      <c r="B43" s="204" t="s">
        <v>115</v>
      </c>
      <c r="C43" s="204"/>
      <c r="D43" s="136"/>
      <c r="E43" s="216" t="s">
        <v>84</v>
      </c>
      <c r="F43" s="204"/>
      <c r="G43" s="204"/>
      <c r="H43" s="204"/>
      <c r="I43" s="217"/>
    </row>
    <row r="44" spans="1:9" ht="90" customHeight="1" x14ac:dyDescent="0.25">
      <c r="A44" s="141" t="s">
        <v>85</v>
      </c>
      <c r="B44" s="211" t="s">
        <v>116</v>
      </c>
      <c r="C44" s="211"/>
      <c r="D44" s="212"/>
      <c r="E44" s="197"/>
      <c r="F44" s="198"/>
      <c r="G44" s="198"/>
      <c r="H44" s="198"/>
      <c r="I44" s="199"/>
    </row>
    <row r="45" spans="1:9" ht="15" x14ac:dyDescent="0.25">
      <c r="A45" s="143"/>
      <c r="B45" s="128"/>
      <c r="C45" s="128"/>
      <c r="D45" s="126"/>
      <c r="E45" s="208"/>
      <c r="F45" s="209"/>
      <c r="G45" s="209"/>
      <c r="H45" s="209"/>
      <c r="I45" s="210"/>
    </row>
    <row r="46" spans="1:9" ht="90" customHeight="1" x14ac:dyDescent="0.25">
      <c r="A46" s="141" t="s">
        <v>87</v>
      </c>
      <c r="B46" s="211" t="s">
        <v>117</v>
      </c>
      <c r="C46" s="211"/>
      <c r="D46" s="212"/>
      <c r="E46" s="197"/>
      <c r="F46" s="198"/>
      <c r="G46" s="198"/>
      <c r="H46" s="198"/>
      <c r="I46" s="199"/>
    </row>
    <row r="47" spans="1:9" ht="15" x14ac:dyDescent="0.25">
      <c r="A47" s="143"/>
      <c r="B47" s="128"/>
      <c r="C47" s="128"/>
      <c r="D47" s="126"/>
      <c r="E47" s="208"/>
      <c r="F47" s="209"/>
      <c r="G47" s="209"/>
      <c r="H47" s="209"/>
      <c r="I47" s="210"/>
    </row>
    <row r="48" spans="1:9" ht="90" customHeight="1" x14ac:dyDescent="0.25">
      <c r="A48" s="141" t="s">
        <v>90</v>
      </c>
      <c r="B48" s="211" t="s">
        <v>118</v>
      </c>
      <c r="C48" s="211"/>
      <c r="D48" s="212"/>
      <c r="E48" s="197"/>
      <c r="F48" s="198"/>
      <c r="G48" s="198"/>
      <c r="H48" s="198"/>
      <c r="I48" s="199"/>
    </row>
    <row r="49" spans="1:9" ht="15" x14ac:dyDescent="0.25">
      <c r="A49" s="143"/>
      <c r="B49" s="128"/>
      <c r="C49" s="128"/>
      <c r="D49" s="126"/>
      <c r="E49" s="208"/>
      <c r="F49" s="209"/>
      <c r="G49" s="209"/>
      <c r="H49" s="209"/>
      <c r="I49" s="210"/>
    </row>
    <row r="50" spans="1:9" ht="90" customHeight="1" x14ac:dyDescent="0.25">
      <c r="A50" s="141" t="s">
        <v>92</v>
      </c>
      <c r="B50" s="211" t="s">
        <v>119</v>
      </c>
      <c r="C50" s="211"/>
      <c r="D50" s="212"/>
      <c r="E50" s="197"/>
      <c r="F50" s="198"/>
      <c r="G50" s="198"/>
      <c r="H50" s="198"/>
      <c r="I50" s="199"/>
    </row>
    <row r="51" spans="1:9" ht="15" x14ac:dyDescent="0.25">
      <c r="A51" s="143"/>
      <c r="B51" s="128"/>
      <c r="C51" s="128"/>
      <c r="D51" s="126"/>
      <c r="E51" s="208"/>
      <c r="F51" s="209"/>
      <c r="G51" s="209"/>
      <c r="H51" s="209"/>
      <c r="I51" s="210"/>
    </row>
    <row r="52" spans="1:9" ht="90" customHeight="1" x14ac:dyDescent="0.25">
      <c r="A52" s="141" t="s">
        <v>94</v>
      </c>
      <c r="B52" s="211" t="s">
        <v>120</v>
      </c>
      <c r="C52" s="211"/>
      <c r="D52" s="212"/>
      <c r="E52" s="197"/>
      <c r="F52" s="198"/>
      <c r="G52" s="198"/>
      <c r="H52" s="198"/>
      <c r="I52" s="199"/>
    </row>
    <row r="53" spans="1:9" ht="15" x14ac:dyDescent="0.25">
      <c r="A53" s="143"/>
      <c r="B53" s="128"/>
      <c r="C53" s="128"/>
      <c r="D53" s="126"/>
      <c r="E53" s="208"/>
      <c r="F53" s="209"/>
      <c r="G53" s="209"/>
      <c r="H53" s="209"/>
      <c r="I53" s="210"/>
    </row>
    <row r="54" spans="1:9" ht="90" customHeight="1" x14ac:dyDescent="0.25">
      <c r="A54" s="141" t="s">
        <v>96</v>
      </c>
      <c r="B54" s="211" t="s">
        <v>121</v>
      </c>
      <c r="C54" s="211"/>
      <c r="D54" s="212"/>
      <c r="E54" s="197"/>
      <c r="F54" s="198"/>
      <c r="G54" s="198"/>
      <c r="H54" s="198"/>
      <c r="I54" s="199"/>
    </row>
    <row r="55" spans="1:9" ht="15" x14ac:dyDescent="0.25">
      <c r="A55" s="143"/>
      <c r="B55" s="128"/>
      <c r="C55" s="128"/>
      <c r="D55" s="126"/>
      <c r="E55" s="208"/>
      <c r="F55" s="209"/>
      <c r="G55" s="209"/>
      <c r="H55" s="209"/>
      <c r="I55" s="210"/>
    </row>
    <row r="56" spans="1:9" ht="90" customHeight="1" x14ac:dyDescent="0.25">
      <c r="A56" s="141" t="s">
        <v>98</v>
      </c>
      <c r="B56" s="211" t="s">
        <v>122</v>
      </c>
      <c r="C56" s="211"/>
      <c r="D56" s="212"/>
      <c r="E56" s="197"/>
      <c r="F56" s="198"/>
      <c r="G56" s="198"/>
      <c r="H56" s="198"/>
      <c r="I56" s="199"/>
    </row>
    <row r="57" spans="1:9" ht="15" x14ac:dyDescent="0.25">
      <c r="A57" s="143"/>
      <c r="B57" s="128"/>
      <c r="C57" s="128"/>
      <c r="D57" s="126"/>
      <c r="E57" s="208"/>
      <c r="F57" s="209"/>
      <c r="G57" s="209"/>
      <c r="H57" s="209"/>
      <c r="I57" s="210"/>
    </row>
    <row r="58" spans="1:9" ht="90" customHeight="1" x14ac:dyDescent="0.25">
      <c r="A58" s="141" t="s">
        <v>100</v>
      </c>
      <c r="B58" s="211" t="s">
        <v>123</v>
      </c>
      <c r="C58" s="211"/>
      <c r="D58" s="212"/>
      <c r="E58" s="197"/>
      <c r="F58" s="198"/>
      <c r="G58" s="198"/>
      <c r="H58" s="198"/>
      <c r="I58" s="199"/>
    </row>
    <row r="59" spans="1:9" ht="15" x14ac:dyDescent="0.25">
      <c r="A59" s="143"/>
      <c r="B59" s="128"/>
      <c r="C59" s="128"/>
      <c r="D59" s="126"/>
      <c r="E59" s="208"/>
      <c r="F59" s="209"/>
      <c r="G59" s="209"/>
      <c r="H59" s="209"/>
      <c r="I59" s="210"/>
    </row>
    <row r="60" spans="1:9" ht="90" customHeight="1" x14ac:dyDescent="0.25">
      <c r="A60" s="141" t="s">
        <v>101</v>
      </c>
      <c r="B60" s="211" t="s">
        <v>124</v>
      </c>
      <c r="C60" s="211"/>
      <c r="D60" s="212"/>
      <c r="E60" s="197"/>
      <c r="F60" s="198"/>
      <c r="G60" s="198"/>
      <c r="H60" s="198"/>
      <c r="I60" s="199"/>
    </row>
    <row r="61" spans="1:9" ht="15" x14ac:dyDescent="0.25">
      <c r="A61" s="143"/>
      <c r="B61" s="128"/>
      <c r="C61" s="128"/>
      <c r="D61" s="129"/>
      <c r="E61" s="208"/>
      <c r="F61" s="209"/>
      <c r="G61" s="209"/>
      <c r="H61" s="209"/>
      <c r="I61" s="210"/>
    </row>
    <row r="62" spans="1:9" ht="90" customHeight="1" x14ac:dyDescent="0.25">
      <c r="A62" s="141" t="s">
        <v>103</v>
      </c>
      <c r="B62" s="211" t="s">
        <v>125</v>
      </c>
      <c r="C62" s="211"/>
      <c r="D62" s="212"/>
      <c r="E62" s="197"/>
      <c r="F62" s="198"/>
      <c r="G62" s="198"/>
      <c r="H62" s="198"/>
      <c r="I62" s="199"/>
    </row>
    <row r="63" spans="1:9" ht="15" x14ac:dyDescent="0.25">
      <c r="A63" s="143"/>
      <c r="B63" s="128"/>
      <c r="C63" s="128"/>
      <c r="D63" s="129"/>
      <c r="E63" s="208"/>
      <c r="F63" s="209"/>
      <c r="G63" s="209"/>
      <c r="H63" s="209"/>
      <c r="I63" s="210"/>
    </row>
    <row r="64" spans="1:9" ht="90" customHeight="1" x14ac:dyDescent="0.25">
      <c r="A64" s="141" t="s">
        <v>105</v>
      </c>
      <c r="B64" s="211" t="s">
        <v>126</v>
      </c>
      <c r="C64" s="211"/>
      <c r="D64" s="212"/>
      <c r="E64" s="197"/>
      <c r="F64" s="198"/>
      <c r="G64" s="198"/>
      <c r="H64" s="198"/>
      <c r="I64" s="199"/>
    </row>
    <row r="65" spans="1:9" ht="15" x14ac:dyDescent="0.25">
      <c r="A65" s="150"/>
      <c r="B65" s="111"/>
      <c r="C65" s="111"/>
      <c r="D65" s="137"/>
      <c r="E65" s="220"/>
      <c r="F65" s="221"/>
      <c r="G65" s="221"/>
      <c r="H65" s="221"/>
      <c r="I65" s="222"/>
    </row>
    <row r="66" spans="1:9" ht="30" customHeight="1" x14ac:dyDescent="0.25">
      <c r="A66" s="105" t="s">
        <v>127</v>
      </c>
      <c r="B66" s="106"/>
      <c r="C66" s="106"/>
      <c r="D66"/>
      <c r="E66"/>
      <c r="F66"/>
      <c r="G66"/>
      <c r="H66"/>
      <c r="I66"/>
    </row>
    <row r="67" spans="1:9" ht="30" customHeight="1" x14ac:dyDescent="0.25">
      <c r="A67" s="107" t="s">
        <v>89</v>
      </c>
      <c r="B67" s="241"/>
      <c r="C67" s="241"/>
      <c r="D67" s="241"/>
      <c r="E67" s="241"/>
      <c r="F67" s="241"/>
      <c r="G67" s="241"/>
      <c r="H67" s="241"/>
      <c r="I67" s="241"/>
    </row>
    <row r="68" spans="1:9" ht="15" x14ac:dyDescent="0.25">
      <c r="A68" s="107"/>
      <c r="B68" s="241"/>
      <c r="C68" s="241"/>
      <c r="D68" s="241"/>
      <c r="E68" s="241"/>
      <c r="F68" s="241"/>
      <c r="G68" s="241"/>
      <c r="H68" s="241"/>
      <c r="I68" s="241"/>
    </row>
    <row r="69" spans="1:9" ht="15" x14ac:dyDescent="0.25">
      <c r="A69" s="107"/>
      <c r="B69" s="241"/>
      <c r="C69" s="241"/>
      <c r="D69" s="241"/>
      <c r="E69" s="241"/>
      <c r="F69" s="241"/>
      <c r="G69" s="241"/>
      <c r="H69" s="241"/>
      <c r="I69" s="241"/>
    </row>
    <row r="70" spans="1:9" ht="15" x14ac:dyDescent="0.25">
      <c r="A70" s="107"/>
      <c r="B70" s="241"/>
      <c r="C70" s="241"/>
      <c r="D70" s="241"/>
      <c r="E70" s="241"/>
      <c r="F70" s="241"/>
      <c r="G70" s="241"/>
      <c r="H70" s="241"/>
      <c r="I70" s="241"/>
    </row>
    <row r="71" spans="1:9" ht="30" customHeight="1" x14ac:dyDescent="0.25">
      <c r="A71" s="225" t="s">
        <v>128</v>
      </c>
      <c r="B71" s="225"/>
      <c r="C71" s="225"/>
      <c r="D71" s="225"/>
      <c r="E71" s="225"/>
      <c r="F71" s="225"/>
      <c r="G71" s="225"/>
      <c r="H71" s="225"/>
      <c r="I71" s="225"/>
    </row>
    <row r="72" spans="1:9" ht="15" x14ac:dyDescent="0.25">
      <c r="A72" s="225"/>
      <c r="B72" s="225"/>
      <c r="C72" s="225"/>
      <c r="D72" s="225"/>
      <c r="E72" s="225"/>
      <c r="F72" s="225"/>
      <c r="G72" s="225"/>
      <c r="H72" s="225"/>
      <c r="I72" s="225"/>
    </row>
    <row r="73" spans="1:9" ht="15" x14ac:dyDescent="0.25">
      <c r="A73" s="226"/>
      <c r="B73" s="226"/>
      <c r="C73" s="226"/>
      <c r="D73"/>
      <c r="E73"/>
      <c r="F73"/>
      <c r="G73"/>
      <c r="H73"/>
      <c r="I73"/>
    </row>
    <row r="74" spans="1:9" ht="15" x14ac:dyDescent="0.25">
      <c r="A74" s="105"/>
      <c r="B74" s="106"/>
      <c r="C74" s="106"/>
      <c r="D74"/>
      <c r="E74"/>
      <c r="F74"/>
      <c r="G74"/>
      <c r="H74"/>
      <c r="I74"/>
    </row>
    <row r="75" spans="1:9" ht="18.75" customHeight="1" x14ac:dyDescent="0.25">
      <c r="A75" s="112"/>
      <c r="B75" s="104"/>
      <c r="C75" s="106"/>
      <c r="D75"/>
      <c r="E75"/>
      <c r="F75"/>
      <c r="G75"/>
      <c r="H75"/>
      <c r="I75"/>
    </row>
    <row r="76" spans="1:9" ht="13.5" customHeight="1" x14ac:dyDescent="0.25">
      <c r="A76" s="155" t="s">
        <v>130</v>
      </c>
      <c r="B76" s="106"/>
      <c r="C76" s="106"/>
      <c r="D76"/>
      <c r="E76"/>
      <c r="F76"/>
      <c r="G76"/>
      <c r="H76"/>
      <c r="I76"/>
    </row>
    <row r="77" spans="1:9" ht="15" x14ac:dyDescent="0.25">
      <c r="A77" s="105" t="s">
        <v>129</v>
      </c>
      <c r="B77" s="106"/>
      <c r="C77" s="106"/>
      <c r="D77"/>
      <c r="E77"/>
      <c r="F77"/>
      <c r="G77"/>
      <c r="H77"/>
      <c r="I77"/>
    </row>
    <row r="78" spans="1:9" ht="15" x14ac:dyDescent="0.25">
      <c r="A78" s="21" t="s">
        <v>131</v>
      </c>
      <c r="B78" s="113"/>
      <c r="C78" s="106"/>
      <c r="D78"/>
      <c r="E78"/>
      <c r="F78"/>
      <c r="G78"/>
      <c r="H78"/>
      <c r="I78"/>
    </row>
    <row r="79" spans="1:9" ht="15" x14ac:dyDescent="0.25"/>
    <row r="81" spans="2:2" ht="30" customHeight="1" x14ac:dyDescent="0.25">
      <c r="B81" s="115" t="s">
        <v>133</v>
      </c>
    </row>
  </sheetData>
  <sheetProtection sheet="1" insertHyperlinks="0" autoFilter="0"/>
  <mergeCells count="89">
    <mergeCell ref="A73:C73"/>
    <mergeCell ref="E63:I63"/>
    <mergeCell ref="B64:D64"/>
    <mergeCell ref="E64:I64"/>
    <mergeCell ref="E65:I65"/>
    <mergeCell ref="B67:I70"/>
    <mergeCell ref="A71:I72"/>
    <mergeCell ref="E59:I59"/>
    <mergeCell ref="B60:D60"/>
    <mergeCell ref="E60:I60"/>
    <mergeCell ref="E61:I61"/>
    <mergeCell ref="B62:D62"/>
    <mergeCell ref="E62:I62"/>
    <mergeCell ref="E55:I55"/>
    <mergeCell ref="B56:D56"/>
    <mergeCell ref="E56:I56"/>
    <mergeCell ref="E57:I57"/>
    <mergeCell ref="B58:D58"/>
    <mergeCell ref="E58:I58"/>
    <mergeCell ref="E51:I51"/>
    <mergeCell ref="B52:D52"/>
    <mergeCell ref="E52:I52"/>
    <mergeCell ref="E53:I53"/>
    <mergeCell ref="B54:D54"/>
    <mergeCell ref="E54:I54"/>
    <mergeCell ref="E47:I47"/>
    <mergeCell ref="B48:D48"/>
    <mergeCell ref="E48:I48"/>
    <mergeCell ref="E49:I49"/>
    <mergeCell ref="B50:D50"/>
    <mergeCell ref="E50:I50"/>
    <mergeCell ref="B46:D46"/>
    <mergeCell ref="E46:I46"/>
    <mergeCell ref="E38:I38"/>
    <mergeCell ref="B39:D39"/>
    <mergeCell ref="E39:I39"/>
    <mergeCell ref="E40:I40"/>
    <mergeCell ref="B41:D41"/>
    <mergeCell ref="E41:I41"/>
    <mergeCell ref="B43:C43"/>
    <mergeCell ref="E43:I43"/>
    <mergeCell ref="B44:D44"/>
    <mergeCell ref="E44:I44"/>
    <mergeCell ref="E45:I45"/>
    <mergeCell ref="B37:D37"/>
    <mergeCell ref="E37:I37"/>
    <mergeCell ref="E29:I29"/>
    <mergeCell ref="B30:D30"/>
    <mergeCell ref="E30:I30"/>
    <mergeCell ref="E31:I31"/>
    <mergeCell ref="B32:D32"/>
    <mergeCell ref="E32:I32"/>
    <mergeCell ref="E33:I33"/>
    <mergeCell ref="B34:D34"/>
    <mergeCell ref="E34:I34"/>
    <mergeCell ref="B36:C36"/>
    <mergeCell ref="E36:I36"/>
    <mergeCell ref="E25:I25"/>
    <mergeCell ref="B26:D26"/>
    <mergeCell ref="E26:I26"/>
    <mergeCell ref="E27:I27"/>
    <mergeCell ref="B28:D28"/>
    <mergeCell ref="E28:I28"/>
    <mergeCell ref="E21:I21"/>
    <mergeCell ref="B22:D22"/>
    <mergeCell ref="E22:I22"/>
    <mergeCell ref="E23:I23"/>
    <mergeCell ref="B24:D24"/>
    <mergeCell ref="E24:I24"/>
    <mergeCell ref="B18:D18"/>
    <mergeCell ref="E18:I18"/>
    <mergeCell ref="E19:I19"/>
    <mergeCell ref="B20:D20"/>
    <mergeCell ref="E20:I20"/>
    <mergeCell ref="B14:D14"/>
    <mergeCell ref="E14:I14"/>
    <mergeCell ref="E15:I15"/>
    <mergeCell ref="B16:D16"/>
    <mergeCell ref="B4:C5"/>
    <mergeCell ref="E4:G4"/>
    <mergeCell ref="E5:F5"/>
    <mergeCell ref="D7:E7"/>
    <mergeCell ref="B8:D8"/>
    <mergeCell ref="B9:C9"/>
    <mergeCell ref="B11:C11"/>
    <mergeCell ref="B12:D12"/>
    <mergeCell ref="E12:I12"/>
    <mergeCell ref="E13:I13"/>
    <mergeCell ref="E16:I16"/>
  </mergeCells>
  <dataValidations count="1">
    <dataValidation allowBlank="1" showErrorMessage="1" sqref="D2:D5 C1:C3 E3:E4 B8:B9 B3:B4 E8:E9 G5 B7:E7 A2 G1 I1 B1" xr:uid="{AC81B16E-638A-438F-AE48-7C09919BE035}"/>
  </dataValidations>
  <printOptions horizontalCentered="1"/>
  <pageMargins left="0.25" right="0.25" top="0.75" bottom="0.75" header="0.3" footer="0.3"/>
  <pageSetup scale="55" fitToHeight="0" orientation="portrait" r:id="rId1"/>
  <headerFooter differentFirst="1">
    <oddFooter>Page &amp;P of &amp;N</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90000"/>
    <pageSetUpPr fitToPage="1"/>
  </sheetPr>
  <dimension ref="A1:O36"/>
  <sheetViews>
    <sheetView zoomScale="85" zoomScaleNormal="85" zoomScaleSheetLayoutView="80" workbookViewId="0">
      <selection activeCell="H10" sqref="H10:I10"/>
    </sheetView>
  </sheetViews>
  <sheetFormatPr defaultColWidth="9.140625" defaultRowHeight="15" x14ac:dyDescent="0.25"/>
  <cols>
    <col min="1" max="1" width="24.5703125" customWidth="1"/>
    <col min="2" max="2" width="13.28515625" customWidth="1"/>
    <col min="3" max="3" width="14.140625" customWidth="1"/>
    <col min="4" max="4" width="11.5703125" customWidth="1"/>
    <col min="5" max="5" width="11.140625" customWidth="1"/>
    <col min="6" max="6" width="8.140625" customWidth="1"/>
    <col min="7" max="8" width="12.7109375" customWidth="1"/>
    <col min="9" max="9" width="13.140625" customWidth="1"/>
    <col min="10" max="10" width="2.140625" customWidth="1"/>
    <col min="11" max="11" width="0.140625" customWidth="1"/>
    <col min="14" max="14" width="9" customWidth="1"/>
    <col min="15" max="15" width="9.140625" hidden="1" customWidth="1"/>
    <col min="257" max="257" width="24.5703125" customWidth="1"/>
    <col min="258" max="258" width="11.85546875" customWidth="1"/>
    <col min="259" max="259" width="12.140625" customWidth="1"/>
    <col min="260" max="261" width="9.7109375" customWidth="1"/>
    <col min="262" max="262" width="8.85546875" customWidth="1"/>
    <col min="263" max="264" width="12.7109375" customWidth="1"/>
    <col min="265" max="265" width="13.140625" customWidth="1"/>
    <col min="266" max="266" width="2.140625" customWidth="1"/>
    <col min="267" max="267" width="0.140625" customWidth="1"/>
    <col min="270" max="270" width="9" customWidth="1"/>
    <col min="271" max="271" width="0" hidden="1" customWidth="1"/>
    <col min="513" max="513" width="24.5703125" customWidth="1"/>
    <col min="514" max="514" width="11.85546875" customWidth="1"/>
    <col min="515" max="515" width="12.140625" customWidth="1"/>
    <col min="516" max="517" width="9.7109375" customWidth="1"/>
    <col min="518" max="518" width="8.85546875" customWidth="1"/>
    <col min="519" max="520" width="12.7109375" customWidth="1"/>
    <col min="521" max="521" width="13.140625" customWidth="1"/>
    <col min="522" max="522" width="2.140625" customWidth="1"/>
    <col min="523" max="523" width="0.140625" customWidth="1"/>
    <col min="526" max="526" width="9" customWidth="1"/>
    <col min="527" max="527" width="0" hidden="1" customWidth="1"/>
    <col min="769" max="769" width="24.5703125" customWidth="1"/>
    <col min="770" max="770" width="11.85546875" customWidth="1"/>
    <col min="771" max="771" width="12.140625" customWidth="1"/>
    <col min="772" max="773" width="9.7109375" customWidth="1"/>
    <col min="774" max="774" width="8.85546875" customWidth="1"/>
    <col min="775" max="776" width="12.7109375" customWidth="1"/>
    <col min="777" max="777" width="13.140625" customWidth="1"/>
    <col min="778" max="778" width="2.140625" customWidth="1"/>
    <col min="779" max="779" width="0.140625" customWidth="1"/>
    <col min="782" max="782" width="9" customWidth="1"/>
    <col min="783" max="783" width="0" hidden="1" customWidth="1"/>
    <col min="1025" max="1025" width="24.5703125" customWidth="1"/>
    <col min="1026" max="1026" width="11.85546875" customWidth="1"/>
    <col min="1027" max="1027" width="12.140625" customWidth="1"/>
    <col min="1028" max="1029" width="9.7109375" customWidth="1"/>
    <col min="1030" max="1030" width="8.85546875" customWidth="1"/>
    <col min="1031" max="1032" width="12.7109375" customWidth="1"/>
    <col min="1033" max="1033" width="13.140625" customWidth="1"/>
    <col min="1034" max="1034" width="2.140625" customWidth="1"/>
    <col min="1035" max="1035" width="0.140625" customWidth="1"/>
    <col min="1038" max="1038" width="9" customWidth="1"/>
    <col min="1039" max="1039" width="0" hidden="1" customWidth="1"/>
    <col min="1281" max="1281" width="24.5703125" customWidth="1"/>
    <col min="1282" max="1282" width="11.85546875" customWidth="1"/>
    <col min="1283" max="1283" width="12.140625" customWidth="1"/>
    <col min="1284" max="1285" width="9.7109375" customWidth="1"/>
    <col min="1286" max="1286" width="8.85546875" customWidth="1"/>
    <col min="1287" max="1288" width="12.7109375" customWidth="1"/>
    <col min="1289" max="1289" width="13.140625" customWidth="1"/>
    <col min="1290" max="1290" width="2.140625" customWidth="1"/>
    <col min="1291" max="1291" width="0.140625" customWidth="1"/>
    <col min="1294" max="1294" width="9" customWidth="1"/>
    <col min="1295" max="1295" width="0" hidden="1" customWidth="1"/>
    <col min="1537" max="1537" width="24.5703125" customWidth="1"/>
    <col min="1538" max="1538" width="11.85546875" customWidth="1"/>
    <col min="1539" max="1539" width="12.140625" customWidth="1"/>
    <col min="1540" max="1541" width="9.7109375" customWidth="1"/>
    <col min="1542" max="1542" width="8.85546875" customWidth="1"/>
    <col min="1543" max="1544" width="12.7109375" customWidth="1"/>
    <col min="1545" max="1545" width="13.140625" customWidth="1"/>
    <col min="1546" max="1546" width="2.140625" customWidth="1"/>
    <col min="1547" max="1547" width="0.140625" customWidth="1"/>
    <col min="1550" max="1550" width="9" customWidth="1"/>
    <col min="1551" max="1551" width="0" hidden="1" customWidth="1"/>
    <col min="1793" max="1793" width="24.5703125" customWidth="1"/>
    <col min="1794" max="1794" width="11.85546875" customWidth="1"/>
    <col min="1795" max="1795" width="12.140625" customWidth="1"/>
    <col min="1796" max="1797" width="9.7109375" customWidth="1"/>
    <col min="1798" max="1798" width="8.85546875" customWidth="1"/>
    <col min="1799" max="1800" width="12.7109375" customWidth="1"/>
    <col min="1801" max="1801" width="13.140625" customWidth="1"/>
    <col min="1802" max="1802" width="2.140625" customWidth="1"/>
    <col min="1803" max="1803" width="0.140625" customWidth="1"/>
    <col min="1806" max="1806" width="9" customWidth="1"/>
    <col min="1807" max="1807" width="0" hidden="1" customWidth="1"/>
    <col min="2049" max="2049" width="24.5703125" customWidth="1"/>
    <col min="2050" max="2050" width="11.85546875" customWidth="1"/>
    <col min="2051" max="2051" width="12.140625" customWidth="1"/>
    <col min="2052" max="2053" width="9.7109375" customWidth="1"/>
    <col min="2054" max="2054" width="8.85546875" customWidth="1"/>
    <col min="2055" max="2056" width="12.7109375" customWidth="1"/>
    <col min="2057" max="2057" width="13.140625" customWidth="1"/>
    <col min="2058" max="2058" width="2.140625" customWidth="1"/>
    <col min="2059" max="2059" width="0.140625" customWidth="1"/>
    <col min="2062" max="2062" width="9" customWidth="1"/>
    <col min="2063" max="2063" width="0" hidden="1" customWidth="1"/>
    <col min="2305" max="2305" width="24.5703125" customWidth="1"/>
    <col min="2306" max="2306" width="11.85546875" customWidth="1"/>
    <col min="2307" max="2307" width="12.140625" customWidth="1"/>
    <col min="2308" max="2309" width="9.7109375" customWidth="1"/>
    <col min="2310" max="2310" width="8.85546875" customWidth="1"/>
    <col min="2311" max="2312" width="12.7109375" customWidth="1"/>
    <col min="2313" max="2313" width="13.140625" customWidth="1"/>
    <col min="2314" max="2314" width="2.140625" customWidth="1"/>
    <col min="2315" max="2315" width="0.140625" customWidth="1"/>
    <col min="2318" max="2318" width="9" customWidth="1"/>
    <col min="2319" max="2319" width="0" hidden="1" customWidth="1"/>
    <col min="2561" max="2561" width="24.5703125" customWidth="1"/>
    <col min="2562" max="2562" width="11.85546875" customWidth="1"/>
    <col min="2563" max="2563" width="12.140625" customWidth="1"/>
    <col min="2564" max="2565" width="9.7109375" customWidth="1"/>
    <col min="2566" max="2566" width="8.85546875" customWidth="1"/>
    <col min="2567" max="2568" width="12.7109375" customWidth="1"/>
    <col min="2569" max="2569" width="13.140625" customWidth="1"/>
    <col min="2570" max="2570" width="2.140625" customWidth="1"/>
    <col min="2571" max="2571" width="0.140625" customWidth="1"/>
    <col min="2574" max="2574" width="9" customWidth="1"/>
    <col min="2575" max="2575" width="0" hidden="1" customWidth="1"/>
    <col min="2817" max="2817" width="24.5703125" customWidth="1"/>
    <col min="2818" max="2818" width="11.85546875" customWidth="1"/>
    <col min="2819" max="2819" width="12.140625" customWidth="1"/>
    <col min="2820" max="2821" width="9.7109375" customWidth="1"/>
    <col min="2822" max="2822" width="8.85546875" customWidth="1"/>
    <col min="2823" max="2824" width="12.7109375" customWidth="1"/>
    <col min="2825" max="2825" width="13.140625" customWidth="1"/>
    <col min="2826" max="2826" width="2.140625" customWidth="1"/>
    <col min="2827" max="2827" width="0.140625" customWidth="1"/>
    <col min="2830" max="2830" width="9" customWidth="1"/>
    <col min="2831" max="2831" width="0" hidden="1" customWidth="1"/>
    <col min="3073" max="3073" width="24.5703125" customWidth="1"/>
    <col min="3074" max="3074" width="11.85546875" customWidth="1"/>
    <col min="3075" max="3075" width="12.140625" customWidth="1"/>
    <col min="3076" max="3077" width="9.7109375" customWidth="1"/>
    <col min="3078" max="3078" width="8.85546875" customWidth="1"/>
    <col min="3079" max="3080" width="12.7109375" customWidth="1"/>
    <col min="3081" max="3081" width="13.140625" customWidth="1"/>
    <col min="3082" max="3082" width="2.140625" customWidth="1"/>
    <col min="3083" max="3083" width="0.140625" customWidth="1"/>
    <col min="3086" max="3086" width="9" customWidth="1"/>
    <col min="3087" max="3087" width="0" hidden="1" customWidth="1"/>
    <col min="3329" max="3329" width="24.5703125" customWidth="1"/>
    <col min="3330" max="3330" width="11.85546875" customWidth="1"/>
    <col min="3331" max="3331" width="12.140625" customWidth="1"/>
    <col min="3332" max="3333" width="9.7109375" customWidth="1"/>
    <col min="3334" max="3334" width="8.85546875" customWidth="1"/>
    <col min="3335" max="3336" width="12.7109375" customWidth="1"/>
    <col min="3337" max="3337" width="13.140625" customWidth="1"/>
    <col min="3338" max="3338" width="2.140625" customWidth="1"/>
    <col min="3339" max="3339" width="0.140625" customWidth="1"/>
    <col min="3342" max="3342" width="9" customWidth="1"/>
    <col min="3343" max="3343" width="0" hidden="1" customWidth="1"/>
    <col min="3585" max="3585" width="24.5703125" customWidth="1"/>
    <col min="3586" max="3586" width="11.85546875" customWidth="1"/>
    <col min="3587" max="3587" width="12.140625" customWidth="1"/>
    <col min="3588" max="3589" width="9.7109375" customWidth="1"/>
    <col min="3590" max="3590" width="8.85546875" customWidth="1"/>
    <col min="3591" max="3592" width="12.7109375" customWidth="1"/>
    <col min="3593" max="3593" width="13.140625" customWidth="1"/>
    <col min="3594" max="3594" width="2.140625" customWidth="1"/>
    <col min="3595" max="3595" width="0.140625" customWidth="1"/>
    <col min="3598" max="3598" width="9" customWidth="1"/>
    <col min="3599" max="3599" width="0" hidden="1" customWidth="1"/>
    <col min="3841" max="3841" width="24.5703125" customWidth="1"/>
    <col min="3842" max="3842" width="11.85546875" customWidth="1"/>
    <col min="3843" max="3843" width="12.140625" customWidth="1"/>
    <col min="3844" max="3845" width="9.7109375" customWidth="1"/>
    <col min="3846" max="3846" width="8.85546875" customWidth="1"/>
    <col min="3847" max="3848" width="12.7109375" customWidth="1"/>
    <col min="3849" max="3849" width="13.140625" customWidth="1"/>
    <col min="3850" max="3850" width="2.140625" customWidth="1"/>
    <col min="3851" max="3851" width="0.140625" customWidth="1"/>
    <col min="3854" max="3854" width="9" customWidth="1"/>
    <col min="3855" max="3855" width="0" hidden="1" customWidth="1"/>
    <col min="4097" max="4097" width="24.5703125" customWidth="1"/>
    <col min="4098" max="4098" width="11.85546875" customWidth="1"/>
    <col min="4099" max="4099" width="12.140625" customWidth="1"/>
    <col min="4100" max="4101" width="9.7109375" customWidth="1"/>
    <col min="4102" max="4102" width="8.85546875" customWidth="1"/>
    <col min="4103" max="4104" width="12.7109375" customWidth="1"/>
    <col min="4105" max="4105" width="13.140625" customWidth="1"/>
    <col min="4106" max="4106" width="2.140625" customWidth="1"/>
    <col min="4107" max="4107" width="0.140625" customWidth="1"/>
    <col min="4110" max="4110" width="9" customWidth="1"/>
    <col min="4111" max="4111" width="0" hidden="1" customWidth="1"/>
    <col min="4353" max="4353" width="24.5703125" customWidth="1"/>
    <col min="4354" max="4354" width="11.85546875" customWidth="1"/>
    <col min="4355" max="4355" width="12.140625" customWidth="1"/>
    <col min="4356" max="4357" width="9.7109375" customWidth="1"/>
    <col min="4358" max="4358" width="8.85546875" customWidth="1"/>
    <col min="4359" max="4360" width="12.7109375" customWidth="1"/>
    <col min="4361" max="4361" width="13.140625" customWidth="1"/>
    <col min="4362" max="4362" width="2.140625" customWidth="1"/>
    <col min="4363" max="4363" width="0.140625" customWidth="1"/>
    <col min="4366" max="4366" width="9" customWidth="1"/>
    <col min="4367" max="4367" width="0" hidden="1" customWidth="1"/>
    <col min="4609" max="4609" width="24.5703125" customWidth="1"/>
    <col min="4610" max="4610" width="11.85546875" customWidth="1"/>
    <col min="4611" max="4611" width="12.140625" customWidth="1"/>
    <col min="4612" max="4613" width="9.7109375" customWidth="1"/>
    <col min="4614" max="4614" width="8.85546875" customWidth="1"/>
    <col min="4615" max="4616" width="12.7109375" customWidth="1"/>
    <col min="4617" max="4617" width="13.140625" customWidth="1"/>
    <col min="4618" max="4618" width="2.140625" customWidth="1"/>
    <col min="4619" max="4619" width="0.140625" customWidth="1"/>
    <col min="4622" max="4622" width="9" customWidth="1"/>
    <col min="4623" max="4623" width="0" hidden="1" customWidth="1"/>
    <col min="4865" max="4865" width="24.5703125" customWidth="1"/>
    <col min="4866" max="4866" width="11.85546875" customWidth="1"/>
    <col min="4867" max="4867" width="12.140625" customWidth="1"/>
    <col min="4868" max="4869" width="9.7109375" customWidth="1"/>
    <col min="4870" max="4870" width="8.85546875" customWidth="1"/>
    <col min="4871" max="4872" width="12.7109375" customWidth="1"/>
    <col min="4873" max="4873" width="13.140625" customWidth="1"/>
    <col min="4874" max="4874" width="2.140625" customWidth="1"/>
    <col min="4875" max="4875" width="0.140625" customWidth="1"/>
    <col min="4878" max="4878" width="9" customWidth="1"/>
    <col min="4879" max="4879" width="0" hidden="1" customWidth="1"/>
    <col min="5121" max="5121" width="24.5703125" customWidth="1"/>
    <col min="5122" max="5122" width="11.85546875" customWidth="1"/>
    <col min="5123" max="5123" width="12.140625" customWidth="1"/>
    <col min="5124" max="5125" width="9.7109375" customWidth="1"/>
    <col min="5126" max="5126" width="8.85546875" customWidth="1"/>
    <col min="5127" max="5128" width="12.7109375" customWidth="1"/>
    <col min="5129" max="5129" width="13.140625" customWidth="1"/>
    <col min="5130" max="5130" width="2.140625" customWidth="1"/>
    <col min="5131" max="5131" width="0.140625" customWidth="1"/>
    <col min="5134" max="5134" width="9" customWidth="1"/>
    <col min="5135" max="5135" width="0" hidden="1" customWidth="1"/>
    <col min="5377" max="5377" width="24.5703125" customWidth="1"/>
    <col min="5378" max="5378" width="11.85546875" customWidth="1"/>
    <col min="5379" max="5379" width="12.140625" customWidth="1"/>
    <col min="5380" max="5381" width="9.7109375" customWidth="1"/>
    <col min="5382" max="5382" width="8.85546875" customWidth="1"/>
    <col min="5383" max="5384" width="12.7109375" customWidth="1"/>
    <col min="5385" max="5385" width="13.140625" customWidth="1"/>
    <col min="5386" max="5386" width="2.140625" customWidth="1"/>
    <col min="5387" max="5387" width="0.140625" customWidth="1"/>
    <col min="5390" max="5390" width="9" customWidth="1"/>
    <col min="5391" max="5391" width="0" hidden="1" customWidth="1"/>
    <col min="5633" max="5633" width="24.5703125" customWidth="1"/>
    <col min="5634" max="5634" width="11.85546875" customWidth="1"/>
    <col min="5635" max="5635" width="12.140625" customWidth="1"/>
    <col min="5636" max="5637" width="9.7109375" customWidth="1"/>
    <col min="5638" max="5638" width="8.85546875" customWidth="1"/>
    <col min="5639" max="5640" width="12.7109375" customWidth="1"/>
    <col min="5641" max="5641" width="13.140625" customWidth="1"/>
    <col min="5642" max="5642" width="2.140625" customWidth="1"/>
    <col min="5643" max="5643" width="0.140625" customWidth="1"/>
    <col min="5646" max="5646" width="9" customWidth="1"/>
    <col min="5647" max="5647" width="0" hidden="1" customWidth="1"/>
    <col min="5889" max="5889" width="24.5703125" customWidth="1"/>
    <col min="5890" max="5890" width="11.85546875" customWidth="1"/>
    <col min="5891" max="5891" width="12.140625" customWidth="1"/>
    <col min="5892" max="5893" width="9.7109375" customWidth="1"/>
    <col min="5894" max="5894" width="8.85546875" customWidth="1"/>
    <col min="5895" max="5896" width="12.7109375" customWidth="1"/>
    <col min="5897" max="5897" width="13.140625" customWidth="1"/>
    <col min="5898" max="5898" width="2.140625" customWidth="1"/>
    <col min="5899" max="5899" width="0.140625" customWidth="1"/>
    <col min="5902" max="5902" width="9" customWidth="1"/>
    <col min="5903" max="5903" width="0" hidden="1" customWidth="1"/>
    <col min="6145" max="6145" width="24.5703125" customWidth="1"/>
    <col min="6146" max="6146" width="11.85546875" customWidth="1"/>
    <col min="6147" max="6147" width="12.140625" customWidth="1"/>
    <col min="6148" max="6149" width="9.7109375" customWidth="1"/>
    <col min="6150" max="6150" width="8.85546875" customWidth="1"/>
    <col min="6151" max="6152" width="12.7109375" customWidth="1"/>
    <col min="6153" max="6153" width="13.140625" customWidth="1"/>
    <col min="6154" max="6154" width="2.140625" customWidth="1"/>
    <col min="6155" max="6155" width="0.140625" customWidth="1"/>
    <col min="6158" max="6158" width="9" customWidth="1"/>
    <col min="6159" max="6159" width="0" hidden="1" customWidth="1"/>
    <col min="6401" max="6401" width="24.5703125" customWidth="1"/>
    <col min="6402" max="6402" width="11.85546875" customWidth="1"/>
    <col min="6403" max="6403" width="12.140625" customWidth="1"/>
    <col min="6404" max="6405" width="9.7109375" customWidth="1"/>
    <col min="6406" max="6406" width="8.85546875" customWidth="1"/>
    <col min="6407" max="6408" width="12.7109375" customWidth="1"/>
    <col min="6409" max="6409" width="13.140625" customWidth="1"/>
    <col min="6410" max="6410" width="2.140625" customWidth="1"/>
    <col min="6411" max="6411" width="0.140625" customWidth="1"/>
    <col min="6414" max="6414" width="9" customWidth="1"/>
    <col min="6415" max="6415" width="0" hidden="1" customWidth="1"/>
    <col min="6657" max="6657" width="24.5703125" customWidth="1"/>
    <col min="6658" max="6658" width="11.85546875" customWidth="1"/>
    <col min="6659" max="6659" width="12.140625" customWidth="1"/>
    <col min="6660" max="6661" width="9.7109375" customWidth="1"/>
    <col min="6662" max="6662" width="8.85546875" customWidth="1"/>
    <col min="6663" max="6664" width="12.7109375" customWidth="1"/>
    <col min="6665" max="6665" width="13.140625" customWidth="1"/>
    <col min="6666" max="6666" width="2.140625" customWidth="1"/>
    <col min="6667" max="6667" width="0.140625" customWidth="1"/>
    <col min="6670" max="6670" width="9" customWidth="1"/>
    <col min="6671" max="6671" width="0" hidden="1" customWidth="1"/>
    <col min="6913" max="6913" width="24.5703125" customWidth="1"/>
    <col min="6914" max="6914" width="11.85546875" customWidth="1"/>
    <col min="6915" max="6915" width="12.140625" customWidth="1"/>
    <col min="6916" max="6917" width="9.7109375" customWidth="1"/>
    <col min="6918" max="6918" width="8.85546875" customWidth="1"/>
    <col min="6919" max="6920" width="12.7109375" customWidth="1"/>
    <col min="6921" max="6921" width="13.140625" customWidth="1"/>
    <col min="6922" max="6922" width="2.140625" customWidth="1"/>
    <col min="6923" max="6923" width="0.140625" customWidth="1"/>
    <col min="6926" max="6926" width="9" customWidth="1"/>
    <col min="6927" max="6927" width="0" hidden="1" customWidth="1"/>
    <col min="7169" max="7169" width="24.5703125" customWidth="1"/>
    <col min="7170" max="7170" width="11.85546875" customWidth="1"/>
    <col min="7171" max="7171" width="12.140625" customWidth="1"/>
    <col min="7172" max="7173" width="9.7109375" customWidth="1"/>
    <col min="7174" max="7174" width="8.85546875" customWidth="1"/>
    <col min="7175" max="7176" width="12.7109375" customWidth="1"/>
    <col min="7177" max="7177" width="13.140625" customWidth="1"/>
    <col min="7178" max="7178" width="2.140625" customWidth="1"/>
    <col min="7179" max="7179" width="0.140625" customWidth="1"/>
    <col min="7182" max="7182" width="9" customWidth="1"/>
    <col min="7183" max="7183" width="0" hidden="1" customWidth="1"/>
    <col min="7425" max="7425" width="24.5703125" customWidth="1"/>
    <col min="7426" max="7426" width="11.85546875" customWidth="1"/>
    <col min="7427" max="7427" width="12.140625" customWidth="1"/>
    <col min="7428" max="7429" width="9.7109375" customWidth="1"/>
    <col min="7430" max="7430" width="8.85546875" customWidth="1"/>
    <col min="7431" max="7432" width="12.7109375" customWidth="1"/>
    <col min="7433" max="7433" width="13.140625" customWidth="1"/>
    <col min="7434" max="7434" width="2.140625" customWidth="1"/>
    <col min="7435" max="7435" width="0.140625" customWidth="1"/>
    <col min="7438" max="7438" width="9" customWidth="1"/>
    <col min="7439" max="7439" width="0" hidden="1" customWidth="1"/>
    <col min="7681" max="7681" width="24.5703125" customWidth="1"/>
    <col min="7682" max="7682" width="11.85546875" customWidth="1"/>
    <col min="7683" max="7683" width="12.140625" customWidth="1"/>
    <col min="7684" max="7685" width="9.7109375" customWidth="1"/>
    <col min="7686" max="7686" width="8.85546875" customWidth="1"/>
    <col min="7687" max="7688" width="12.7109375" customWidth="1"/>
    <col min="7689" max="7689" width="13.140625" customWidth="1"/>
    <col min="7690" max="7690" width="2.140625" customWidth="1"/>
    <col min="7691" max="7691" width="0.140625" customWidth="1"/>
    <col min="7694" max="7694" width="9" customWidth="1"/>
    <col min="7695" max="7695" width="0" hidden="1" customWidth="1"/>
    <col min="7937" max="7937" width="24.5703125" customWidth="1"/>
    <col min="7938" max="7938" width="11.85546875" customWidth="1"/>
    <col min="7939" max="7939" width="12.140625" customWidth="1"/>
    <col min="7940" max="7941" width="9.7109375" customWidth="1"/>
    <col min="7942" max="7942" width="8.85546875" customWidth="1"/>
    <col min="7943" max="7944" width="12.7109375" customWidth="1"/>
    <col min="7945" max="7945" width="13.140625" customWidth="1"/>
    <col min="7946" max="7946" width="2.140625" customWidth="1"/>
    <col min="7947" max="7947" width="0.140625" customWidth="1"/>
    <col min="7950" max="7950" width="9" customWidth="1"/>
    <col min="7951" max="7951" width="0" hidden="1" customWidth="1"/>
    <col min="8193" max="8193" width="24.5703125" customWidth="1"/>
    <col min="8194" max="8194" width="11.85546875" customWidth="1"/>
    <col min="8195" max="8195" width="12.140625" customWidth="1"/>
    <col min="8196" max="8197" width="9.7109375" customWidth="1"/>
    <col min="8198" max="8198" width="8.85546875" customWidth="1"/>
    <col min="8199" max="8200" width="12.7109375" customWidth="1"/>
    <col min="8201" max="8201" width="13.140625" customWidth="1"/>
    <col min="8202" max="8202" width="2.140625" customWidth="1"/>
    <col min="8203" max="8203" width="0.140625" customWidth="1"/>
    <col min="8206" max="8206" width="9" customWidth="1"/>
    <col min="8207" max="8207" width="0" hidden="1" customWidth="1"/>
    <col min="8449" max="8449" width="24.5703125" customWidth="1"/>
    <col min="8450" max="8450" width="11.85546875" customWidth="1"/>
    <col min="8451" max="8451" width="12.140625" customWidth="1"/>
    <col min="8452" max="8453" width="9.7109375" customWidth="1"/>
    <col min="8454" max="8454" width="8.85546875" customWidth="1"/>
    <col min="8455" max="8456" width="12.7109375" customWidth="1"/>
    <col min="8457" max="8457" width="13.140625" customWidth="1"/>
    <col min="8458" max="8458" width="2.140625" customWidth="1"/>
    <col min="8459" max="8459" width="0.140625" customWidth="1"/>
    <col min="8462" max="8462" width="9" customWidth="1"/>
    <col min="8463" max="8463" width="0" hidden="1" customWidth="1"/>
    <col min="8705" max="8705" width="24.5703125" customWidth="1"/>
    <col min="8706" max="8706" width="11.85546875" customWidth="1"/>
    <col min="8707" max="8707" width="12.140625" customWidth="1"/>
    <col min="8708" max="8709" width="9.7109375" customWidth="1"/>
    <col min="8710" max="8710" width="8.85546875" customWidth="1"/>
    <col min="8711" max="8712" width="12.7109375" customWidth="1"/>
    <col min="8713" max="8713" width="13.140625" customWidth="1"/>
    <col min="8714" max="8714" width="2.140625" customWidth="1"/>
    <col min="8715" max="8715" width="0.140625" customWidth="1"/>
    <col min="8718" max="8718" width="9" customWidth="1"/>
    <col min="8719" max="8719" width="0" hidden="1" customWidth="1"/>
    <col min="8961" max="8961" width="24.5703125" customWidth="1"/>
    <col min="8962" max="8962" width="11.85546875" customWidth="1"/>
    <col min="8963" max="8963" width="12.140625" customWidth="1"/>
    <col min="8964" max="8965" width="9.7109375" customWidth="1"/>
    <col min="8966" max="8966" width="8.85546875" customWidth="1"/>
    <col min="8967" max="8968" width="12.7109375" customWidth="1"/>
    <col min="8969" max="8969" width="13.140625" customWidth="1"/>
    <col min="8970" max="8970" width="2.140625" customWidth="1"/>
    <col min="8971" max="8971" width="0.140625" customWidth="1"/>
    <col min="8974" max="8974" width="9" customWidth="1"/>
    <col min="8975" max="8975" width="0" hidden="1" customWidth="1"/>
    <col min="9217" max="9217" width="24.5703125" customWidth="1"/>
    <col min="9218" max="9218" width="11.85546875" customWidth="1"/>
    <col min="9219" max="9219" width="12.140625" customWidth="1"/>
    <col min="9220" max="9221" width="9.7109375" customWidth="1"/>
    <col min="9222" max="9222" width="8.85546875" customWidth="1"/>
    <col min="9223" max="9224" width="12.7109375" customWidth="1"/>
    <col min="9225" max="9225" width="13.140625" customWidth="1"/>
    <col min="9226" max="9226" width="2.140625" customWidth="1"/>
    <col min="9227" max="9227" width="0.140625" customWidth="1"/>
    <col min="9230" max="9230" width="9" customWidth="1"/>
    <col min="9231" max="9231" width="0" hidden="1" customWidth="1"/>
    <col min="9473" max="9473" width="24.5703125" customWidth="1"/>
    <col min="9474" max="9474" width="11.85546875" customWidth="1"/>
    <col min="9475" max="9475" width="12.140625" customWidth="1"/>
    <col min="9476" max="9477" width="9.7109375" customWidth="1"/>
    <col min="9478" max="9478" width="8.85546875" customWidth="1"/>
    <col min="9479" max="9480" width="12.7109375" customWidth="1"/>
    <col min="9481" max="9481" width="13.140625" customWidth="1"/>
    <col min="9482" max="9482" width="2.140625" customWidth="1"/>
    <col min="9483" max="9483" width="0.140625" customWidth="1"/>
    <col min="9486" max="9486" width="9" customWidth="1"/>
    <col min="9487" max="9487" width="0" hidden="1" customWidth="1"/>
    <col min="9729" max="9729" width="24.5703125" customWidth="1"/>
    <col min="9730" max="9730" width="11.85546875" customWidth="1"/>
    <col min="9731" max="9731" width="12.140625" customWidth="1"/>
    <col min="9732" max="9733" width="9.7109375" customWidth="1"/>
    <col min="9734" max="9734" width="8.85546875" customWidth="1"/>
    <col min="9735" max="9736" width="12.7109375" customWidth="1"/>
    <col min="9737" max="9737" width="13.140625" customWidth="1"/>
    <col min="9738" max="9738" width="2.140625" customWidth="1"/>
    <col min="9739" max="9739" width="0.140625" customWidth="1"/>
    <col min="9742" max="9742" width="9" customWidth="1"/>
    <col min="9743" max="9743" width="0" hidden="1" customWidth="1"/>
    <col min="9985" max="9985" width="24.5703125" customWidth="1"/>
    <col min="9986" max="9986" width="11.85546875" customWidth="1"/>
    <col min="9987" max="9987" width="12.140625" customWidth="1"/>
    <col min="9988" max="9989" width="9.7109375" customWidth="1"/>
    <col min="9990" max="9990" width="8.85546875" customWidth="1"/>
    <col min="9991" max="9992" width="12.7109375" customWidth="1"/>
    <col min="9993" max="9993" width="13.140625" customWidth="1"/>
    <col min="9994" max="9994" width="2.140625" customWidth="1"/>
    <col min="9995" max="9995" width="0.140625" customWidth="1"/>
    <col min="9998" max="9998" width="9" customWidth="1"/>
    <col min="9999" max="9999" width="0" hidden="1" customWidth="1"/>
    <col min="10241" max="10241" width="24.5703125" customWidth="1"/>
    <col min="10242" max="10242" width="11.85546875" customWidth="1"/>
    <col min="10243" max="10243" width="12.140625" customWidth="1"/>
    <col min="10244" max="10245" width="9.7109375" customWidth="1"/>
    <col min="10246" max="10246" width="8.85546875" customWidth="1"/>
    <col min="10247" max="10248" width="12.7109375" customWidth="1"/>
    <col min="10249" max="10249" width="13.140625" customWidth="1"/>
    <col min="10250" max="10250" width="2.140625" customWidth="1"/>
    <col min="10251" max="10251" width="0.140625" customWidth="1"/>
    <col min="10254" max="10254" width="9" customWidth="1"/>
    <col min="10255" max="10255" width="0" hidden="1" customWidth="1"/>
    <col min="10497" max="10497" width="24.5703125" customWidth="1"/>
    <col min="10498" max="10498" width="11.85546875" customWidth="1"/>
    <col min="10499" max="10499" width="12.140625" customWidth="1"/>
    <col min="10500" max="10501" width="9.7109375" customWidth="1"/>
    <col min="10502" max="10502" width="8.85546875" customWidth="1"/>
    <col min="10503" max="10504" width="12.7109375" customWidth="1"/>
    <col min="10505" max="10505" width="13.140625" customWidth="1"/>
    <col min="10506" max="10506" width="2.140625" customWidth="1"/>
    <col min="10507" max="10507" width="0.140625" customWidth="1"/>
    <col min="10510" max="10510" width="9" customWidth="1"/>
    <col min="10511" max="10511" width="0" hidden="1" customWidth="1"/>
    <col min="10753" max="10753" width="24.5703125" customWidth="1"/>
    <col min="10754" max="10754" width="11.85546875" customWidth="1"/>
    <col min="10755" max="10755" width="12.140625" customWidth="1"/>
    <col min="10756" max="10757" width="9.7109375" customWidth="1"/>
    <col min="10758" max="10758" width="8.85546875" customWidth="1"/>
    <col min="10759" max="10760" width="12.7109375" customWidth="1"/>
    <col min="10761" max="10761" width="13.140625" customWidth="1"/>
    <col min="10762" max="10762" width="2.140625" customWidth="1"/>
    <col min="10763" max="10763" width="0.140625" customWidth="1"/>
    <col min="10766" max="10766" width="9" customWidth="1"/>
    <col min="10767" max="10767" width="0" hidden="1" customWidth="1"/>
    <col min="11009" max="11009" width="24.5703125" customWidth="1"/>
    <col min="11010" max="11010" width="11.85546875" customWidth="1"/>
    <col min="11011" max="11011" width="12.140625" customWidth="1"/>
    <col min="11012" max="11013" width="9.7109375" customWidth="1"/>
    <col min="11014" max="11014" width="8.85546875" customWidth="1"/>
    <col min="11015" max="11016" width="12.7109375" customWidth="1"/>
    <col min="11017" max="11017" width="13.140625" customWidth="1"/>
    <col min="11018" max="11018" width="2.140625" customWidth="1"/>
    <col min="11019" max="11019" width="0.140625" customWidth="1"/>
    <col min="11022" max="11022" width="9" customWidth="1"/>
    <col min="11023" max="11023" width="0" hidden="1" customWidth="1"/>
    <col min="11265" max="11265" width="24.5703125" customWidth="1"/>
    <col min="11266" max="11266" width="11.85546875" customWidth="1"/>
    <col min="11267" max="11267" width="12.140625" customWidth="1"/>
    <col min="11268" max="11269" width="9.7109375" customWidth="1"/>
    <col min="11270" max="11270" width="8.85546875" customWidth="1"/>
    <col min="11271" max="11272" width="12.7109375" customWidth="1"/>
    <col min="11273" max="11273" width="13.140625" customWidth="1"/>
    <col min="11274" max="11274" width="2.140625" customWidth="1"/>
    <col min="11275" max="11275" width="0.140625" customWidth="1"/>
    <col min="11278" max="11278" width="9" customWidth="1"/>
    <col min="11279" max="11279" width="0" hidden="1" customWidth="1"/>
    <col min="11521" max="11521" width="24.5703125" customWidth="1"/>
    <col min="11522" max="11522" width="11.85546875" customWidth="1"/>
    <col min="11523" max="11523" width="12.140625" customWidth="1"/>
    <col min="11524" max="11525" width="9.7109375" customWidth="1"/>
    <col min="11526" max="11526" width="8.85546875" customWidth="1"/>
    <col min="11527" max="11528" width="12.7109375" customWidth="1"/>
    <col min="11529" max="11529" width="13.140625" customWidth="1"/>
    <col min="11530" max="11530" width="2.140625" customWidth="1"/>
    <col min="11531" max="11531" width="0.140625" customWidth="1"/>
    <col min="11534" max="11534" width="9" customWidth="1"/>
    <col min="11535" max="11535" width="0" hidden="1" customWidth="1"/>
    <col min="11777" max="11777" width="24.5703125" customWidth="1"/>
    <col min="11778" max="11778" width="11.85546875" customWidth="1"/>
    <col min="11779" max="11779" width="12.140625" customWidth="1"/>
    <col min="11780" max="11781" width="9.7109375" customWidth="1"/>
    <col min="11782" max="11782" width="8.85546875" customWidth="1"/>
    <col min="11783" max="11784" width="12.7109375" customWidth="1"/>
    <col min="11785" max="11785" width="13.140625" customWidth="1"/>
    <col min="11786" max="11786" width="2.140625" customWidth="1"/>
    <col min="11787" max="11787" width="0.140625" customWidth="1"/>
    <col min="11790" max="11790" width="9" customWidth="1"/>
    <col min="11791" max="11791" width="0" hidden="1" customWidth="1"/>
    <col min="12033" max="12033" width="24.5703125" customWidth="1"/>
    <col min="12034" max="12034" width="11.85546875" customWidth="1"/>
    <col min="12035" max="12035" width="12.140625" customWidth="1"/>
    <col min="12036" max="12037" width="9.7109375" customWidth="1"/>
    <col min="12038" max="12038" width="8.85546875" customWidth="1"/>
    <col min="12039" max="12040" width="12.7109375" customWidth="1"/>
    <col min="12041" max="12041" width="13.140625" customWidth="1"/>
    <col min="12042" max="12042" width="2.140625" customWidth="1"/>
    <col min="12043" max="12043" width="0.140625" customWidth="1"/>
    <col min="12046" max="12046" width="9" customWidth="1"/>
    <col min="12047" max="12047" width="0" hidden="1" customWidth="1"/>
    <col min="12289" max="12289" width="24.5703125" customWidth="1"/>
    <col min="12290" max="12290" width="11.85546875" customWidth="1"/>
    <col min="12291" max="12291" width="12.140625" customWidth="1"/>
    <col min="12292" max="12293" width="9.7109375" customWidth="1"/>
    <col min="12294" max="12294" width="8.85546875" customWidth="1"/>
    <col min="12295" max="12296" width="12.7109375" customWidth="1"/>
    <col min="12297" max="12297" width="13.140625" customWidth="1"/>
    <col min="12298" max="12298" width="2.140625" customWidth="1"/>
    <col min="12299" max="12299" width="0.140625" customWidth="1"/>
    <col min="12302" max="12302" width="9" customWidth="1"/>
    <col min="12303" max="12303" width="0" hidden="1" customWidth="1"/>
    <col min="12545" max="12545" width="24.5703125" customWidth="1"/>
    <col min="12546" max="12546" width="11.85546875" customWidth="1"/>
    <col min="12547" max="12547" width="12.140625" customWidth="1"/>
    <col min="12548" max="12549" width="9.7109375" customWidth="1"/>
    <col min="12550" max="12550" width="8.85546875" customWidth="1"/>
    <col min="12551" max="12552" width="12.7109375" customWidth="1"/>
    <col min="12553" max="12553" width="13.140625" customWidth="1"/>
    <col min="12554" max="12554" width="2.140625" customWidth="1"/>
    <col min="12555" max="12555" width="0.140625" customWidth="1"/>
    <col min="12558" max="12558" width="9" customWidth="1"/>
    <col min="12559" max="12559" width="0" hidden="1" customWidth="1"/>
    <col min="12801" max="12801" width="24.5703125" customWidth="1"/>
    <col min="12802" max="12802" width="11.85546875" customWidth="1"/>
    <col min="12803" max="12803" width="12.140625" customWidth="1"/>
    <col min="12804" max="12805" width="9.7109375" customWidth="1"/>
    <col min="12806" max="12806" width="8.85546875" customWidth="1"/>
    <col min="12807" max="12808" width="12.7109375" customWidth="1"/>
    <col min="12809" max="12809" width="13.140625" customWidth="1"/>
    <col min="12810" max="12810" width="2.140625" customWidth="1"/>
    <col min="12811" max="12811" width="0.140625" customWidth="1"/>
    <col min="12814" max="12814" width="9" customWidth="1"/>
    <col min="12815" max="12815" width="0" hidden="1" customWidth="1"/>
    <col min="13057" max="13057" width="24.5703125" customWidth="1"/>
    <col min="13058" max="13058" width="11.85546875" customWidth="1"/>
    <col min="13059" max="13059" width="12.140625" customWidth="1"/>
    <col min="13060" max="13061" width="9.7109375" customWidth="1"/>
    <col min="13062" max="13062" width="8.85546875" customWidth="1"/>
    <col min="13063" max="13064" width="12.7109375" customWidth="1"/>
    <col min="13065" max="13065" width="13.140625" customWidth="1"/>
    <col min="13066" max="13066" width="2.140625" customWidth="1"/>
    <col min="13067" max="13067" width="0.140625" customWidth="1"/>
    <col min="13070" max="13070" width="9" customWidth="1"/>
    <col min="13071" max="13071" width="0" hidden="1" customWidth="1"/>
    <col min="13313" max="13313" width="24.5703125" customWidth="1"/>
    <col min="13314" max="13314" width="11.85546875" customWidth="1"/>
    <col min="13315" max="13315" width="12.140625" customWidth="1"/>
    <col min="13316" max="13317" width="9.7109375" customWidth="1"/>
    <col min="13318" max="13318" width="8.85546875" customWidth="1"/>
    <col min="13319" max="13320" width="12.7109375" customWidth="1"/>
    <col min="13321" max="13321" width="13.140625" customWidth="1"/>
    <col min="13322" max="13322" width="2.140625" customWidth="1"/>
    <col min="13323" max="13323" width="0.140625" customWidth="1"/>
    <col min="13326" max="13326" width="9" customWidth="1"/>
    <col min="13327" max="13327" width="0" hidden="1" customWidth="1"/>
    <col min="13569" max="13569" width="24.5703125" customWidth="1"/>
    <col min="13570" max="13570" width="11.85546875" customWidth="1"/>
    <col min="13571" max="13571" width="12.140625" customWidth="1"/>
    <col min="13572" max="13573" width="9.7109375" customWidth="1"/>
    <col min="13574" max="13574" width="8.85546875" customWidth="1"/>
    <col min="13575" max="13576" width="12.7109375" customWidth="1"/>
    <col min="13577" max="13577" width="13.140625" customWidth="1"/>
    <col min="13578" max="13578" width="2.140625" customWidth="1"/>
    <col min="13579" max="13579" width="0.140625" customWidth="1"/>
    <col min="13582" max="13582" width="9" customWidth="1"/>
    <col min="13583" max="13583" width="0" hidden="1" customWidth="1"/>
    <col min="13825" max="13825" width="24.5703125" customWidth="1"/>
    <col min="13826" max="13826" width="11.85546875" customWidth="1"/>
    <col min="13827" max="13827" width="12.140625" customWidth="1"/>
    <col min="13828" max="13829" width="9.7109375" customWidth="1"/>
    <col min="13830" max="13830" width="8.85546875" customWidth="1"/>
    <col min="13831" max="13832" width="12.7109375" customWidth="1"/>
    <col min="13833" max="13833" width="13.140625" customWidth="1"/>
    <col min="13834" max="13834" width="2.140625" customWidth="1"/>
    <col min="13835" max="13835" width="0.140625" customWidth="1"/>
    <col min="13838" max="13838" width="9" customWidth="1"/>
    <col min="13839" max="13839" width="0" hidden="1" customWidth="1"/>
    <col min="14081" max="14081" width="24.5703125" customWidth="1"/>
    <col min="14082" max="14082" width="11.85546875" customWidth="1"/>
    <col min="14083" max="14083" width="12.140625" customWidth="1"/>
    <col min="14084" max="14085" width="9.7109375" customWidth="1"/>
    <col min="14086" max="14086" width="8.85546875" customWidth="1"/>
    <col min="14087" max="14088" width="12.7109375" customWidth="1"/>
    <col min="14089" max="14089" width="13.140625" customWidth="1"/>
    <col min="14090" max="14090" width="2.140625" customWidth="1"/>
    <col min="14091" max="14091" width="0.140625" customWidth="1"/>
    <col min="14094" max="14094" width="9" customWidth="1"/>
    <col min="14095" max="14095" width="0" hidden="1" customWidth="1"/>
    <col min="14337" max="14337" width="24.5703125" customWidth="1"/>
    <col min="14338" max="14338" width="11.85546875" customWidth="1"/>
    <col min="14339" max="14339" width="12.140625" customWidth="1"/>
    <col min="14340" max="14341" width="9.7109375" customWidth="1"/>
    <col min="14342" max="14342" width="8.85546875" customWidth="1"/>
    <col min="14343" max="14344" width="12.7109375" customWidth="1"/>
    <col min="14345" max="14345" width="13.140625" customWidth="1"/>
    <col min="14346" max="14346" width="2.140625" customWidth="1"/>
    <col min="14347" max="14347" width="0.140625" customWidth="1"/>
    <col min="14350" max="14350" width="9" customWidth="1"/>
    <col min="14351" max="14351" width="0" hidden="1" customWidth="1"/>
    <col min="14593" max="14593" width="24.5703125" customWidth="1"/>
    <col min="14594" max="14594" width="11.85546875" customWidth="1"/>
    <col min="14595" max="14595" width="12.140625" customWidth="1"/>
    <col min="14596" max="14597" width="9.7109375" customWidth="1"/>
    <col min="14598" max="14598" width="8.85546875" customWidth="1"/>
    <col min="14599" max="14600" width="12.7109375" customWidth="1"/>
    <col min="14601" max="14601" width="13.140625" customWidth="1"/>
    <col min="14602" max="14602" width="2.140625" customWidth="1"/>
    <col min="14603" max="14603" width="0.140625" customWidth="1"/>
    <col min="14606" max="14606" width="9" customWidth="1"/>
    <col min="14607" max="14607" width="0" hidden="1" customWidth="1"/>
    <col min="14849" max="14849" width="24.5703125" customWidth="1"/>
    <col min="14850" max="14850" width="11.85546875" customWidth="1"/>
    <col min="14851" max="14851" width="12.140625" customWidth="1"/>
    <col min="14852" max="14853" width="9.7109375" customWidth="1"/>
    <col min="14854" max="14854" width="8.85546875" customWidth="1"/>
    <col min="14855" max="14856" width="12.7109375" customWidth="1"/>
    <col min="14857" max="14857" width="13.140625" customWidth="1"/>
    <col min="14858" max="14858" width="2.140625" customWidth="1"/>
    <col min="14859" max="14859" width="0.140625" customWidth="1"/>
    <col min="14862" max="14862" width="9" customWidth="1"/>
    <col min="14863" max="14863" width="0" hidden="1" customWidth="1"/>
    <col min="15105" max="15105" width="24.5703125" customWidth="1"/>
    <col min="15106" max="15106" width="11.85546875" customWidth="1"/>
    <col min="15107" max="15107" width="12.140625" customWidth="1"/>
    <col min="15108" max="15109" width="9.7109375" customWidth="1"/>
    <col min="15110" max="15110" width="8.85546875" customWidth="1"/>
    <col min="15111" max="15112" width="12.7109375" customWidth="1"/>
    <col min="15113" max="15113" width="13.140625" customWidth="1"/>
    <col min="15114" max="15114" width="2.140625" customWidth="1"/>
    <col min="15115" max="15115" width="0.140625" customWidth="1"/>
    <col min="15118" max="15118" width="9" customWidth="1"/>
    <col min="15119" max="15119" width="0" hidden="1" customWidth="1"/>
    <col min="15361" max="15361" width="24.5703125" customWidth="1"/>
    <col min="15362" max="15362" width="11.85546875" customWidth="1"/>
    <col min="15363" max="15363" width="12.140625" customWidth="1"/>
    <col min="15364" max="15365" width="9.7109375" customWidth="1"/>
    <col min="15366" max="15366" width="8.85546875" customWidth="1"/>
    <col min="15367" max="15368" width="12.7109375" customWidth="1"/>
    <col min="15369" max="15369" width="13.140625" customWidth="1"/>
    <col min="15370" max="15370" width="2.140625" customWidth="1"/>
    <col min="15371" max="15371" width="0.140625" customWidth="1"/>
    <col min="15374" max="15374" width="9" customWidth="1"/>
    <col min="15375" max="15375" width="0" hidden="1" customWidth="1"/>
    <col min="15617" max="15617" width="24.5703125" customWidth="1"/>
    <col min="15618" max="15618" width="11.85546875" customWidth="1"/>
    <col min="15619" max="15619" width="12.140625" customWidth="1"/>
    <col min="15620" max="15621" width="9.7109375" customWidth="1"/>
    <col min="15622" max="15622" width="8.85546875" customWidth="1"/>
    <col min="15623" max="15624" width="12.7109375" customWidth="1"/>
    <col min="15625" max="15625" width="13.140625" customWidth="1"/>
    <col min="15626" max="15626" width="2.140625" customWidth="1"/>
    <col min="15627" max="15627" width="0.140625" customWidth="1"/>
    <col min="15630" max="15630" width="9" customWidth="1"/>
    <col min="15631" max="15631" width="0" hidden="1" customWidth="1"/>
    <col min="15873" max="15873" width="24.5703125" customWidth="1"/>
    <col min="15874" max="15874" width="11.85546875" customWidth="1"/>
    <col min="15875" max="15875" width="12.140625" customWidth="1"/>
    <col min="15876" max="15877" width="9.7109375" customWidth="1"/>
    <col min="15878" max="15878" width="8.85546875" customWidth="1"/>
    <col min="15879" max="15880" width="12.7109375" customWidth="1"/>
    <col min="15881" max="15881" width="13.140625" customWidth="1"/>
    <col min="15882" max="15882" width="2.140625" customWidth="1"/>
    <col min="15883" max="15883" width="0.140625" customWidth="1"/>
    <col min="15886" max="15886" width="9" customWidth="1"/>
    <col min="15887" max="15887" width="0" hidden="1" customWidth="1"/>
    <col min="16129" max="16129" width="24.5703125" customWidth="1"/>
    <col min="16130" max="16130" width="11.85546875" customWidth="1"/>
    <col min="16131" max="16131" width="12.140625" customWidth="1"/>
    <col min="16132" max="16133" width="9.7109375" customWidth="1"/>
    <col min="16134" max="16134" width="8.85546875" customWidth="1"/>
    <col min="16135" max="16136" width="12.7109375" customWidth="1"/>
    <col min="16137" max="16137" width="13.140625" customWidth="1"/>
    <col min="16138" max="16138" width="2.140625" customWidth="1"/>
    <col min="16139" max="16139" width="0.140625" customWidth="1"/>
    <col min="16142" max="16142" width="9" customWidth="1"/>
    <col min="16143" max="16143" width="0" hidden="1" customWidth="1"/>
  </cols>
  <sheetData>
    <row r="1" spans="1:15" ht="21" x14ac:dyDescent="0.35">
      <c r="A1" s="16"/>
      <c r="B1" s="16"/>
      <c r="C1" s="16"/>
      <c r="D1" s="16"/>
      <c r="E1" s="16"/>
      <c r="F1" s="171" t="s">
        <v>76</v>
      </c>
      <c r="G1" s="171"/>
      <c r="H1" s="171"/>
      <c r="I1" s="171"/>
    </row>
    <row r="2" spans="1:15" ht="27" x14ac:dyDescent="0.25">
      <c r="A2" s="16"/>
      <c r="B2" s="16"/>
      <c r="C2" s="16"/>
      <c r="D2" s="16"/>
      <c r="E2" s="16"/>
      <c r="F2" s="180" t="s">
        <v>22</v>
      </c>
      <c r="G2" s="181"/>
      <c r="H2" s="181"/>
      <c r="I2" s="181"/>
    </row>
    <row r="3" spans="1:15" ht="15.75" x14ac:dyDescent="0.25">
      <c r="A3" s="18" t="s">
        <v>29</v>
      </c>
      <c r="B3" s="227" t="str">
        <f>'Q1'!$B$3</f>
        <v>&lt;&lt;COUNTY&gt;&gt;</v>
      </c>
      <c r="C3" s="227"/>
      <c r="D3" s="227"/>
      <c r="E3" s="227"/>
      <c r="F3" s="227"/>
      <c r="G3" s="227"/>
      <c r="H3" s="227"/>
      <c r="I3" s="227"/>
      <c r="J3" s="16"/>
      <c r="K3" s="16"/>
    </row>
    <row r="4" spans="1:15" s="9" customFormat="1" ht="15.75" customHeight="1" x14ac:dyDescent="0.25">
      <c r="A4" s="230" t="str">
        <f>'Q1'!A4</f>
        <v>ORGANIZATION (as listed in Grant)</v>
      </c>
      <c r="B4" s="230"/>
      <c r="C4" s="230"/>
      <c r="D4" s="230"/>
      <c r="E4" s="230"/>
      <c r="F4" s="230"/>
      <c r="G4" s="230"/>
      <c r="H4" s="230"/>
      <c r="I4" s="230"/>
      <c r="K4" s="17"/>
    </row>
    <row r="5" spans="1:15" s="9" customFormat="1" ht="15.75" customHeight="1" x14ac:dyDescent="0.25">
      <c r="A5" s="230" t="str">
        <f>'Q1'!A5</f>
        <v>&lt;&lt;Address&gt;&gt;</v>
      </c>
      <c r="B5" s="230"/>
      <c r="C5" s="230"/>
      <c r="D5" s="230"/>
      <c r="E5" s="230"/>
      <c r="F5" s="230"/>
      <c r="G5" s="230"/>
      <c r="H5" s="230"/>
      <c r="I5" s="230"/>
      <c r="K5" s="17"/>
    </row>
    <row r="6" spans="1:15" s="9" customFormat="1" ht="15.75" customHeight="1" x14ac:dyDescent="0.25">
      <c r="A6" s="230" t="str">
        <f>'Q1'!A6</f>
        <v>&lt;&lt;Address&gt;&gt;</v>
      </c>
      <c r="B6" s="230"/>
      <c r="C6" s="230"/>
      <c r="D6" s="230"/>
      <c r="E6" s="230"/>
      <c r="F6" s="230"/>
      <c r="G6" s="230"/>
      <c r="H6" s="230"/>
      <c r="I6" s="230"/>
      <c r="K6" s="17"/>
    </row>
    <row r="7" spans="1:15" s="9" customFormat="1" ht="15.75" x14ac:dyDescent="0.25">
      <c r="A7" s="230" t="str">
        <f>'Q1'!A7</f>
        <v>&lt;&lt;Telephone&gt;&gt;</v>
      </c>
      <c r="B7" s="230"/>
      <c r="C7" s="230"/>
      <c r="D7" s="230"/>
      <c r="E7" s="230"/>
      <c r="F7" s="230"/>
      <c r="G7" s="230"/>
      <c r="H7" s="230"/>
      <c r="I7" s="230"/>
      <c r="K7" s="17"/>
    </row>
    <row r="8" spans="1:15" s="9" customFormat="1" ht="15.75" x14ac:dyDescent="0.25">
      <c r="A8" s="230"/>
      <c r="B8" s="230"/>
      <c r="C8" s="230"/>
      <c r="D8" s="230"/>
      <c r="E8" s="230"/>
      <c r="F8" s="230"/>
      <c r="G8" s="230"/>
      <c r="H8" s="230"/>
      <c r="I8" s="230"/>
      <c r="K8" s="17"/>
    </row>
    <row r="9" spans="1:15" s="9" customFormat="1" ht="15.75" x14ac:dyDescent="0.25">
      <c r="A9" s="10" t="s">
        <v>0</v>
      </c>
      <c r="B9" s="228"/>
      <c r="C9" s="229"/>
      <c r="D9" s="229"/>
      <c r="E9" s="229"/>
      <c r="F9" s="175" t="s">
        <v>1</v>
      </c>
      <c r="G9" s="175"/>
      <c r="H9" s="24" t="str">
        <f>IF(ISBLANK(H11),"",H11)</f>
        <v/>
      </c>
      <c r="I9" s="31" t="s">
        <v>27</v>
      </c>
      <c r="K9" s="17"/>
    </row>
    <row r="10" spans="1:15" s="9" customFormat="1" ht="15.75" customHeight="1" x14ac:dyDescent="0.25">
      <c r="A10" s="174" t="s">
        <v>2</v>
      </c>
      <c r="B10" s="174"/>
      <c r="C10" s="174"/>
      <c r="D10" s="174"/>
      <c r="E10" s="11"/>
      <c r="F10" s="175" t="s">
        <v>3</v>
      </c>
      <c r="G10" s="176" t="s">
        <v>3</v>
      </c>
      <c r="H10" s="237"/>
      <c r="I10" s="237"/>
      <c r="J10" s="17"/>
      <c r="K10" s="17"/>
    </row>
    <row r="11" spans="1:15" s="9" customFormat="1" ht="15.75" customHeight="1" x14ac:dyDescent="0.25">
      <c r="A11" s="174" t="s">
        <v>4</v>
      </c>
      <c r="B11" s="174"/>
      <c r="C11" s="174"/>
      <c r="D11" s="174"/>
      <c r="E11" s="11"/>
      <c r="F11" s="175" t="s">
        <v>15</v>
      </c>
      <c r="G11" s="175" t="s">
        <v>5</v>
      </c>
      <c r="H11" s="234" t="str">
        <f>IF(ISBLANK('Q1'!H11),"",'Q1'!H11)</f>
        <v/>
      </c>
      <c r="I11" s="234"/>
      <c r="J11" s="17"/>
      <c r="K11" s="17"/>
    </row>
    <row r="12" spans="1:15" s="9" customFormat="1" ht="15.75" x14ac:dyDescent="0.25">
      <c r="A12" s="174" t="s">
        <v>6</v>
      </c>
      <c r="B12" s="174"/>
      <c r="C12" s="174"/>
      <c r="D12" s="174"/>
      <c r="E12" s="11"/>
      <c r="F12" s="12"/>
      <c r="G12" s="12"/>
      <c r="H12" s="12"/>
      <c r="I12" s="12"/>
      <c r="J12" s="17"/>
      <c r="K12" s="17"/>
    </row>
    <row r="13" spans="1:15" ht="12" customHeight="1" thickBot="1" x14ac:dyDescent="0.3">
      <c r="B13" s="22"/>
      <c r="C13" s="22"/>
      <c r="D13" s="22"/>
      <c r="F13" s="23"/>
      <c r="G13" s="23"/>
      <c r="H13" s="23"/>
      <c r="I13" s="23"/>
    </row>
    <row r="14" spans="1:15" ht="25.5" customHeight="1" thickBot="1" x14ac:dyDescent="0.3">
      <c r="A14" s="177" t="s">
        <v>7</v>
      </c>
      <c r="B14" s="178"/>
      <c r="C14" s="178"/>
      <c r="D14" s="179"/>
      <c r="E14" s="185" t="s">
        <v>55</v>
      </c>
      <c r="F14" s="186"/>
      <c r="G14" s="186"/>
      <c r="H14" s="242" t="s">
        <v>149</v>
      </c>
      <c r="I14" s="243"/>
      <c r="J14" s="9"/>
    </row>
    <row r="15" spans="1:15" ht="15.75" thickBot="1" x14ac:dyDescent="0.3">
      <c r="A15" s="1"/>
      <c r="B15" s="1"/>
      <c r="C15" s="1"/>
      <c r="D15" s="1"/>
      <c r="E15" s="1"/>
      <c r="F15" s="1"/>
      <c r="G15" s="1"/>
      <c r="H15" s="1"/>
      <c r="I15" s="1"/>
    </row>
    <row r="16" spans="1:15" ht="61.5" customHeight="1" thickBot="1" x14ac:dyDescent="0.3">
      <c r="A16" s="2" t="s">
        <v>21</v>
      </c>
      <c r="B16" s="3" t="s">
        <v>8</v>
      </c>
      <c r="C16" s="4" t="s">
        <v>17</v>
      </c>
      <c r="D16" s="3" t="s">
        <v>16</v>
      </c>
      <c r="E16" s="3" t="s">
        <v>18</v>
      </c>
      <c r="F16" s="5" t="s">
        <v>9</v>
      </c>
      <c r="G16" s="3" t="s">
        <v>10</v>
      </c>
      <c r="H16" s="3" t="s">
        <v>19</v>
      </c>
      <c r="I16" s="6" t="s">
        <v>11</v>
      </c>
      <c r="J16" s="170"/>
      <c r="K16" s="170"/>
      <c r="L16" s="170"/>
      <c r="M16" s="170"/>
      <c r="N16" s="170"/>
      <c r="O16" s="170"/>
    </row>
    <row r="17" spans="1:15" ht="18" customHeight="1" x14ac:dyDescent="0.25">
      <c r="A17" s="40" t="s">
        <v>12</v>
      </c>
      <c r="B17" s="56">
        <f>$B$27*0.17</f>
        <v>0</v>
      </c>
      <c r="C17" s="57">
        <f>'Q2'!E17</f>
        <v>0</v>
      </c>
      <c r="D17" s="26"/>
      <c r="E17" s="58">
        <f>SUM(C17+D17)</f>
        <v>0</v>
      </c>
      <c r="F17" s="59" t="str">
        <f t="shared" ref="F17:F26" si="0">IF(E17&gt;=1,"YES","")</f>
        <v/>
      </c>
      <c r="G17" s="60">
        <f>$B17*E17</f>
        <v>0</v>
      </c>
      <c r="H17" s="60">
        <f>$B17*D17</f>
        <v>0</v>
      </c>
      <c r="I17" s="61">
        <f t="shared" ref="I17:I27" si="1">B17-G17</f>
        <v>0</v>
      </c>
      <c r="J17" s="166"/>
      <c r="K17" s="166"/>
      <c r="L17" s="166"/>
      <c r="M17" s="166"/>
      <c r="N17" s="166"/>
      <c r="O17" s="166"/>
    </row>
    <row r="18" spans="1:15" ht="18" customHeight="1" x14ac:dyDescent="0.25">
      <c r="A18" s="54" t="s">
        <v>41</v>
      </c>
      <c r="B18" s="41">
        <f>$B$27*0.15</f>
        <v>0</v>
      </c>
      <c r="C18" s="62">
        <f>'Q2'!E18</f>
        <v>0</v>
      </c>
      <c r="D18" s="7"/>
      <c r="E18" s="43">
        <f>SUM(C18+D18)</f>
        <v>0</v>
      </c>
      <c r="F18" s="44" t="str">
        <f t="shared" si="0"/>
        <v/>
      </c>
      <c r="G18" s="45">
        <f>$B18*E18</f>
        <v>0</v>
      </c>
      <c r="H18" s="45">
        <f>$B18*D18</f>
        <v>0</v>
      </c>
      <c r="I18" s="46">
        <f t="shared" si="1"/>
        <v>0</v>
      </c>
      <c r="J18" s="166"/>
      <c r="K18" s="166"/>
      <c r="L18" s="166"/>
      <c r="M18" s="166"/>
      <c r="N18" s="166"/>
      <c r="O18" s="166"/>
    </row>
    <row r="19" spans="1:15" ht="18" customHeight="1" x14ac:dyDescent="0.25">
      <c r="A19" s="47" t="s">
        <v>33</v>
      </c>
      <c r="B19" s="41">
        <f>$B$27*0.4</f>
        <v>0</v>
      </c>
      <c r="C19" s="62">
        <f>'Q2'!E19</f>
        <v>0</v>
      </c>
      <c r="D19" s="7"/>
      <c r="E19" s="43">
        <f t="shared" ref="E19:E26" si="2">SUM(C19+D19)</f>
        <v>0</v>
      </c>
      <c r="F19" s="44" t="str">
        <f t="shared" si="0"/>
        <v/>
      </c>
      <c r="G19" s="45">
        <f t="shared" ref="G19:G26" si="3">$B19*E19</f>
        <v>0</v>
      </c>
      <c r="H19" s="45">
        <f t="shared" ref="H19:H26" si="4">$B19*D19</f>
        <v>0</v>
      </c>
      <c r="I19" s="46">
        <f t="shared" si="1"/>
        <v>0</v>
      </c>
      <c r="J19" s="166"/>
      <c r="K19" s="166"/>
      <c r="L19" s="166"/>
      <c r="M19" s="166"/>
      <c r="N19" s="166"/>
      <c r="O19" s="166"/>
    </row>
    <row r="20" spans="1:15" ht="18" customHeight="1" x14ac:dyDescent="0.25">
      <c r="A20" s="47" t="s">
        <v>34</v>
      </c>
      <c r="B20" s="41">
        <f t="shared" ref="B20:B26" si="5">$B$27*0.04</f>
        <v>0</v>
      </c>
      <c r="C20" s="62">
        <f>'Q2'!E20</f>
        <v>0</v>
      </c>
      <c r="D20" s="7"/>
      <c r="E20" s="43">
        <f t="shared" si="2"/>
        <v>0</v>
      </c>
      <c r="F20" s="44" t="str">
        <f t="shared" si="0"/>
        <v/>
      </c>
      <c r="G20" s="45">
        <f t="shared" si="3"/>
        <v>0</v>
      </c>
      <c r="H20" s="45">
        <f t="shared" si="4"/>
        <v>0</v>
      </c>
      <c r="I20" s="46">
        <f t="shared" si="1"/>
        <v>0</v>
      </c>
      <c r="J20" s="166"/>
      <c r="K20" s="166"/>
      <c r="L20" s="166"/>
      <c r="M20" s="166"/>
      <c r="N20" s="166"/>
      <c r="O20" s="166"/>
    </row>
    <row r="21" spans="1:15" ht="18" customHeight="1" x14ac:dyDescent="0.25">
      <c r="A21" s="47" t="s">
        <v>35</v>
      </c>
      <c r="B21" s="41">
        <f t="shared" si="5"/>
        <v>0</v>
      </c>
      <c r="C21" s="62">
        <f>'Q2'!E21</f>
        <v>0</v>
      </c>
      <c r="D21" s="7"/>
      <c r="E21" s="43">
        <f t="shared" si="2"/>
        <v>0</v>
      </c>
      <c r="F21" s="44" t="str">
        <f t="shared" si="0"/>
        <v/>
      </c>
      <c r="G21" s="45">
        <f t="shared" si="3"/>
        <v>0</v>
      </c>
      <c r="H21" s="45">
        <f t="shared" si="4"/>
        <v>0</v>
      </c>
      <c r="I21" s="46">
        <f t="shared" si="1"/>
        <v>0</v>
      </c>
      <c r="J21" s="166"/>
      <c r="K21" s="166"/>
      <c r="L21" s="166"/>
      <c r="M21" s="166"/>
      <c r="N21" s="166"/>
      <c r="O21" s="166"/>
    </row>
    <row r="22" spans="1:15" ht="18" customHeight="1" x14ac:dyDescent="0.25">
      <c r="A22" s="47" t="s">
        <v>36</v>
      </c>
      <c r="B22" s="41">
        <f t="shared" si="5"/>
        <v>0</v>
      </c>
      <c r="C22" s="62">
        <f>'Q2'!E22</f>
        <v>0</v>
      </c>
      <c r="D22" s="7"/>
      <c r="E22" s="43">
        <f t="shared" si="2"/>
        <v>0</v>
      </c>
      <c r="F22" s="44" t="str">
        <f t="shared" si="0"/>
        <v/>
      </c>
      <c r="G22" s="45">
        <f t="shared" si="3"/>
        <v>0</v>
      </c>
      <c r="H22" s="45">
        <f t="shared" si="4"/>
        <v>0</v>
      </c>
      <c r="I22" s="46">
        <f t="shared" si="1"/>
        <v>0</v>
      </c>
      <c r="J22" s="166"/>
      <c r="K22" s="166"/>
      <c r="L22" s="166"/>
      <c r="M22" s="166"/>
      <c r="N22" s="166"/>
      <c r="O22" s="166"/>
    </row>
    <row r="23" spans="1:15" ht="18" customHeight="1" x14ac:dyDescent="0.25">
      <c r="A23" s="47" t="s">
        <v>37</v>
      </c>
      <c r="B23" s="41">
        <f t="shared" si="5"/>
        <v>0</v>
      </c>
      <c r="C23" s="62">
        <f>'Q2'!E23</f>
        <v>0</v>
      </c>
      <c r="D23" s="7"/>
      <c r="E23" s="43">
        <f t="shared" si="2"/>
        <v>0</v>
      </c>
      <c r="F23" s="44" t="str">
        <f t="shared" si="0"/>
        <v/>
      </c>
      <c r="G23" s="45">
        <f t="shared" si="3"/>
        <v>0</v>
      </c>
      <c r="H23" s="45">
        <f t="shared" si="4"/>
        <v>0</v>
      </c>
      <c r="I23" s="46">
        <f t="shared" si="1"/>
        <v>0</v>
      </c>
      <c r="J23" s="166"/>
      <c r="K23" s="166"/>
      <c r="L23" s="166"/>
      <c r="M23" s="166"/>
      <c r="N23" s="166"/>
      <c r="O23" s="166"/>
    </row>
    <row r="24" spans="1:15" ht="18" customHeight="1" x14ac:dyDescent="0.25">
      <c r="A24" s="47" t="s">
        <v>38</v>
      </c>
      <c r="B24" s="41">
        <f t="shared" si="5"/>
        <v>0</v>
      </c>
      <c r="C24" s="62">
        <f>'Q2'!E24</f>
        <v>0</v>
      </c>
      <c r="D24" s="7"/>
      <c r="E24" s="43">
        <f t="shared" si="2"/>
        <v>0</v>
      </c>
      <c r="F24" s="44" t="str">
        <f t="shared" si="0"/>
        <v/>
      </c>
      <c r="G24" s="45">
        <f t="shared" si="3"/>
        <v>0</v>
      </c>
      <c r="H24" s="45">
        <f t="shared" si="4"/>
        <v>0</v>
      </c>
      <c r="I24" s="46">
        <f t="shared" si="1"/>
        <v>0</v>
      </c>
      <c r="J24" s="166"/>
      <c r="K24" s="166"/>
      <c r="L24" s="166"/>
      <c r="M24" s="166"/>
      <c r="N24" s="166"/>
      <c r="O24" s="166"/>
    </row>
    <row r="25" spans="1:15" ht="18" customHeight="1" x14ac:dyDescent="0.25">
      <c r="A25" s="47" t="s">
        <v>39</v>
      </c>
      <c r="B25" s="41">
        <f t="shared" si="5"/>
        <v>0</v>
      </c>
      <c r="C25" s="62">
        <f>'Q2'!E25</f>
        <v>0</v>
      </c>
      <c r="D25" s="7"/>
      <c r="E25" s="43">
        <f t="shared" si="2"/>
        <v>0</v>
      </c>
      <c r="F25" s="44" t="str">
        <f t="shared" si="0"/>
        <v/>
      </c>
      <c r="G25" s="45">
        <f t="shared" si="3"/>
        <v>0</v>
      </c>
      <c r="H25" s="45">
        <f t="shared" si="4"/>
        <v>0</v>
      </c>
      <c r="I25" s="46">
        <f t="shared" si="1"/>
        <v>0</v>
      </c>
      <c r="J25" s="166"/>
      <c r="K25" s="166"/>
      <c r="L25" s="166"/>
      <c r="M25" s="166"/>
      <c r="N25" s="166"/>
      <c r="O25" s="166"/>
    </row>
    <row r="26" spans="1:15" ht="18" customHeight="1" x14ac:dyDescent="0.25">
      <c r="A26" s="47" t="s">
        <v>40</v>
      </c>
      <c r="B26" s="41">
        <f t="shared" si="5"/>
        <v>0</v>
      </c>
      <c r="C26" s="62">
        <f>'Q2'!E26</f>
        <v>0</v>
      </c>
      <c r="D26" s="7"/>
      <c r="E26" s="43">
        <f t="shared" si="2"/>
        <v>0</v>
      </c>
      <c r="F26" s="44" t="str">
        <f t="shared" si="0"/>
        <v/>
      </c>
      <c r="G26" s="45">
        <f t="shared" si="3"/>
        <v>0</v>
      </c>
      <c r="H26" s="45">
        <f t="shared" si="4"/>
        <v>0</v>
      </c>
      <c r="I26" s="46">
        <f t="shared" si="1"/>
        <v>0</v>
      </c>
      <c r="J26" s="166"/>
      <c r="K26" s="166"/>
      <c r="L26" s="166"/>
      <c r="M26" s="166"/>
      <c r="N26" s="166"/>
      <c r="O26" s="166"/>
    </row>
    <row r="27" spans="1:15" ht="15.75" thickBot="1" x14ac:dyDescent="0.3">
      <c r="A27" s="48" t="s">
        <v>14</v>
      </c>
      <c r="B27" s="64">
        <f>'Q1'!B27</f>
        <v>0</v>
      </c>
      <c r="C27" s="50"/>
      <c r="D27" s="50"/>
      <c r="E27" s="50"/>
      <c r="F27" s="51" t="str">
        <f t="shared" ref="F27" si="6">IF(E27&gt;=1,"Yes","")</f>
        <v/>
      </c>
      <c r="G27" s="52">
        <f>SUM(G17:G26)</f>
        <v>0</v>
      </c>
      <c r="H27" s="52">
        <f>SUM(H17:H26)</f>
        <v>0</v>
      </c>
      <c r="I27" s="53">
        <f t="shared" si="1"/>
        <v>0</v>
      </c>
      <c r="J27" s="8"/>
      <c r="K27" s="8"/>
      <c r="L27" s="8"/>
      <c r="M27" s="8"/>
      <c r="N27" s="8"/>
      <c r="O27" s="8"/>
    </row>
    <row r="28" spans="1:15" x14ac:dyDescent="0.25">
      <c r="A28" s="16"/>
      <c r="B28" s="16"/>
      <c r="C28" s="16"/>
      <c r="D28" s="16"/>
      <c r="E28" s="16"/>
      <c r="F28" s="16"/>
      <c r="G28" s="16"/>
      <c r="H28" s="16"/>
      <c r="I28" s="16"/>
    </row>
    <row r="29" spans="1:15" ht="15.6" customHeight="1" x14ac:dyDescent="0.25">
      <c r="A29" s="16"/>
      <c r="B29" s="16"/>
      <c r="C29" s="16"/>
      <c r="D29" s="16"/>
      <c r="E29" s="167" t="s">
        <v>20</v>
      </c>
      <c r="F29" s="167"/>
      <c r="G29" s="167"/>
      <c r="H29" s="231">
        <f>H27</f>
        <v>0</v>
      </c>
      <c r="I29" s="231"/>
    </row>
    <row r="30" spans="1:15" x14ac:dyDescent="0.25">
      <c r="A30" s="16"/>
      <c r="B30" s="25"/>
      <c r="C30" s="25"/>
      <c r="D30" s="25"/>
      <c r="E30" s="16"/>
      <c r="F30" s="16"/>
      <c r="G30" s="16"/>
      <c r="H30" s="16"/>
      <c r="I30" s="16"/>
    </row>
    <row r="31" spans="1:15" x14ac:dyDescent="0.25">
      <c r="A31" s="16"/>
      <c r="B31" s="16"/>
      <c r="C31" s="16"/>
      <c r="D31" s="16"/>
      <c r="E31" s="16"/>
      <c r="F31" s="16"/>
      <c r="G31" s="16"/>
      <c r="H31" s="16"/>
      <c r="I31" s="16"/>
    </row>
    <row r="32" spans="1:15" x14ac:dyDescent="0.25">
      <c r="A32" s="16" t="s">
        <v>23</v>
      </c>
      <c r="B32" s="16"/>
      <c r="C32" s="16"/>
      <c r="D32" s="16"/>
      <c r="E32" s="16"/>
      <c r="F32" s="16"/>
      <c r="G32" s="16"/>
      <c r="H32" s="16"/>
      <c r="I32" s="16"/>
    </row>
    <row r="33" spans="1:9" ht="16.5" customHeight="1" x14ac:dyDescent="0.25">
      <c r="A33" s="169"/>
      <c r="B33" s="169"/>
      <c r="C33" s="169"/>
      <c r="D33" s="169"/>
      <c r="E33" s="169"/>
      <c r="F33" s="169"/>
      <c r="G33" s="169"/>
      <c r="H33" s="16"/>
      <c r="I33" s="16"/>
    </row>
    <row r="34" spans="1:9" ht="57.75" customHeight="1" x14ac:dyDescent="0.25">
      <c r="A34" s="165"/>
      <c r="B34" s="165"/>
      <c r="C34" s="165"/>
      <c r="D34" s="165"/>
      <c r="E34" s="165"/>
      <c r="F34" s="165"/>
      <c r="G34" s="165"/>
      <c r="H34" s="16"/>
      <c r="I34" s="16"/>
    </row>
    <row r="35" spans="1:9" x14ac:dyDescent="0.25">
      <c r="A35" s="27" t="s">
        <v>143</v>
      </c>
      <c r="B35" s="16"/>
      <c r="C35" s="16"/>
      <c r="D35" s="16"/>
      <c r="E35" s="16"/>
      <c r="F35" s="16"/>
      <c r="G35" s="16"/>
      <c r="H35" s="16"/>
      <c r="I35" s="16"/>
    </row>
    <row r="36" spans="1:9" x14ac:dyDescent="0.25">
      <c r="A36" s="27" t="s">
        <v>144</v>
      </c>
      <c r="B36" s="16"/>
      <c r="C36" s="16"/>
      <c r="D36" s="16"/>
      <c r="E36" s="16"/>
      <c r="F36" s="16"/>
      <c r="G36" s="16"/>
      <c r="H36" s="16"/>
      <c r="I36" s="16"/>
    </row>
  </sheetData>
  <sheetProtection algorithmName="SHA-512" hashValue="z+sIItMVPnoD7+5QsPYisb07eYlWhgnze33+xNFdDGGea57YwJFbmm0/030c8QXVFdX76JYmL1EX134TryG0VQ==" saltValue="s8e1vc9Q7orcdT2AJHLCsA==" spinCount="100000" sheet="1" objects="1" scenarios="1" selectLockedCells="1"/>
  <mergeCells count="46">
    <mergeCell ref="A14:D14"/>
    <mergeCell ref="H11:I11"/>
    <mergeCell ref="A8:I8"/>
    <mergeCell ref="H10:I10"/>
    <mergeCell ref="B9:E9"/>
    <mergeCell ref="F9:G9"/>
    <mergeCell ref="A12:D12"/>
    <mergeCell ref="H14:I14"/>
    <mergeCell ref="E14:G14"/>
    <mergeCell ref="F1:I1"/>
    <mergeCell ref="B3:I3"/>
    <mergeCell ref="F2:I2"/>
    <mergeCell ref="A4:I4"/>
    <mergeCell ref="A5:I5"/>
    <mergeCell ref="A6:I6"/>
    <mergeCell ref="A7:I7"/>
    <mergeCell ref="A10:D10"/>
    <mergeCell ref="F10:G10"/>
    <mergeCell ref="A11:D11"/>
    <mergeCell ref="F11:G11"/>
    <mergeCell ref="J19:L19"/>
    <mergeCell ref="M19:O19"/>
    <mergeCell ref="J16:L16"/>
    <mergeCell ref="M16:O16"/>
    <mergeCell ref="J17:L17"/>
    <mergeCell ref="M17:O17"/>
    <mergeCell ref="J18:L18"/>
    <mergeCell ref="M18:O18"/>
    <mergeCell ref="J20:L20"/>
    <mergeCell ref="M20:O20"/>
    <mergeCell ref="J21:L21"/>
    <mergeCell ref="M21:O21"/>
    <mergeCell ref="J22:L22"/>
    <mergeCell ref="M22:O22"/>
    <mergeCell ref="A34:G34"/>
    <mergeCell ref="J23:L23"/>
    <mergeCell ref="M23:O23"/>
    <mergeCell ref="J24:L24"/>
    <mergeCell ref="M24:O24"/>
    <mergeCell ref="J25:L25"/>
    <mergeCell ref="M25:O25"/>
    <mergeCell ref="J26:L26"/>
    <mergeCell ref="M26:O26"/>
    <mergeCell ref="E29:G29"/>
    <mergeCell ref="H29:I29"/>
    <mergeCell ref="A33:G33"/>
  </mergeCells>
  <conditionalFormatting sqref="E17:E26">
    <cfRule type="cellIs" dxfId="11" priority="4" stopIfTrue="1" operator="equal">
      <formula>1</formula>
    </cfRule>
    <cfRule type="cellIs" dxfId="10" priority="5" stopIfTrue="1" operator="lessThan">
      <formula>1</formula>
    </cfRule>
    <cfRule type="cellIs" dxfId="9" priority="6" stopIfTrue="1" operator="greaterThan">
      <formula>1</formula>
    </cfRule>
  </conditionalFormatting>
  <conditionalFormatting sqref="E19">
    <cfRule type="cellIs" dxfId="8" priority="3" operator="greaterThan">
      <formula>0.75</formula>
    </cfRule>
  </conditionalFormatting>
  <conditionalFormatting sqref="E25">
    <cfRule type="cellIs" dxfId="7" priority="2" operator="greaterThan">
      <formula>0.75</formula>
    </cfRule>
  </conditionalFormatting>
  <conditionalFormatting sqref="I17:I26">
    <cfRule type="cellIs" dxfId="6" priority="1" operator="lessThan">
      <formula>0</formula>
    </cfRule>
  </conditionalFormatting>
  <pageMargins left="0.7" right="0.7" top="0.75" bottom="0.75" header="0.3" footer="0.3"/>
  <pageSetup scale="74" orientation="portrait" r:id="rId1"/>
  <colBreaks count="1" manualBreakCount="1">
    <brk id="11" max="1048575" man="1"/>
  </colBreaks>
  <ignoredErrors>
    <ignoredError sqref="H9" unlocked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99"/>
    <pageSetUpPr autoPageBreaks="0" fitToPage="1"/>
  </sheetPr>
  <dimension ref="A1:G32"/>
  <sheetViews>
    <sheetView showGridLines="0" topLeftCell="A3" zoomScale="85" zoomScaleNormal="85" workbookViewId="0">
      <selection activeCell="E16" sqref="E16"/>
    </sheetView>
  </sheetViews>
  <sheetFormatPr defaultColWidth="9.140625" defaultRowHeight="30" customHeight="1" x14ac:dyDescent="0.25"/>
  <cols>
    <col min="1" max="1" width="3" style="14" customWidth="1"/>
    <col min="2" max="2" width="28" style="14" customWidth="1"/>
    <col min="3" max="3" width="16.5703125" style="55" customWidth="1"/>
    <col min="4" max="4" width="81.42578125" style="14" customWidth="1"/>
    <col min="5" max="5" width="14.7109375" style="14" customWidth="1"/>
    <col min="6" max="6" width="5.7109375" style="14" customWidth="1"/>
    <col min="7" max="7" width="11.140625" style="14" customWidth="1"/>
    <col min="8" max="16384" width="9.140625" style="14"/>
  </cols>
  <sheetData>
    <row r="1" spans="1:7" s="29" customFormat="1" ht="30" customHeight="1" x14ac:dyDescent="0.5">
      <c r="A1" s="14"/>
      <c r="B1" s="86"/>
      <c r="C1" s="86"/>
      <c r="D1" s="86"/>
      <c r="E1" s="65"/>
      <c r="F1" s="14"/>
      <c r="G1" s="65" t="s">
        <v>69</v>
      </c>
    </row>
    <row r="2" spans="1:7" s="29" customFormat="1" ht="25.5" customHeight="1" x14ac:dyDescent="0.5">
      <c r="A2" s="14"/>
      <c r="B2" s="94" t="s">
        <v>73</v>
      </c>
      <c r="C2" s="72"/>
      <c r="D2" s="71"/>
      <c r="E2" s="78"/>
      <c r="F2" s="79"/>
      <c r="G2" s="20" t="s">
        <v>68</v>
      </c>
    </row>
    <row r="3" spans="1:7" s="29" customFormat="1" ht="23.25" x14ac:dyDescent="0.35">
      <c r="A3" s="14"/>
      <c r="B3" s="34" t="s">
        <v>61</v>
      </c>
      <c r="C3" s="73"/>
      <c r="D3" s="77" t="s">
        <v>62</v>
      </c>
      <c r="E3" s="118" t="str">
        <f>IF(ISBLANK('Q1'!H11),"",'Q1'!H11)</f>
        <v/>
      </c>
      <c r="F3" s="119" t="s">
        <v>27</v>
      </c>
      <c r="G3" s="120"/>
    </row>
    <row r="4" spans="1:7" s="29" customFormat="1" ht="18" customHeight="1" x14ac:dyDescent="0.25">
      <c r="A4" s="14"/>
      <c r="B4" s="244" t="str">
        <f>IF(ISBLANK('Q1'!B3),"",'Q1'!B3)</f>
        <v>&lt;&lt;COUNTY&gt;&gt;</v>
      </c>
      <c r="C4" s="244"/>
      <c r="D4" s="77" t="s">
        <v>63</v>
      </c>
      <c r="E4" s="192" t="str">
        <f>IF(ISBLANK('Q3'!H10),"",'Q3'!H10)</f>
        <v/>
      </c>
      <c r="F4" s="192"/>
      <c r="G4" s="117"/>
    </row>
    <row r="5" spans="1:7" s="29" customFormat="1" ht="18" customHeight="1" x14ac:dyDescent="0.25">
      <c r="A5" s="14"/>
      <c r="B5" s="244"/>
      <c r="C5" s="244"/>
      <c r="D5" s="77" t="s">
        <v>64</v>
      </c>
      <c r="E5" s="201" t="str">
        <f>'Q3'!$E$14</f>
        <v>January 1 - March 31,</v>
      </c>
      <c r="F5" s="201"/>
      <c r="G5" s="116" t="str">
        <f>IF(ISBLANK('Q3'!H14),"",'Q3'!H14)</f>
        <v>2024</v>
      </c>
    </row>
    <row r="6" spans="1:7" ht="12" customHeight="1" x14ac:dyDescent="0.25"/>
    <row r="7" spans="1:7" s="29" customFormat="1" ht="30" customHeight="1" x14ac:dyDescent="0.25">
      <c r="A7" s="14"/>
      <c r="B7" s="34" t="s">
        <v>59</v>
      </c>
      <c r="C7" s="74"/>
      <c r="D7" s="195"/>
      <c r="E7" s="195"/>
      <c r="F7" s="14"/>
    </row>
    <row r="8" spans="1:7" ht="15" customHeight="1" x14ac:dyDescent="0.25">
      <c r="B8" s="245" t="str">
        <f>'Q1'!$A$4</f>
        <v>ORGANIZATION (as listed in Grant)</v>
      </c>
      <c r="C8" s="245"/>
      <c r="D8" s="245"/>
    </row>
    <row r="9" spans="1:7" ht="15" customHeight="1" x14ac:dyDescent="0.25">
      <c r="B9" s="190" t="str">
        <f>'Q1'!$A$5</f>
        <v>&lt;&lt;Address&gt;&gt;</v>
      </c>
      <c r="C9" s="190"/>
      <c r="D9" s="123"/>
    </row>
    <row r="10" spans="1:7" ht="15" customHeight="1" x14ac:dyDescent="0.25">
      <c r="B10" s="190" t="str">
        <f>'Q1'!$A$6</f>
        <v>&lt;&lt;Address&gt;&gt;</v>
      </c>
      <c r="C10" s="190"/>
      <c r="D10" s="123"/>
    </row>
    <row r="11" spans="1:7" ht="15" customHeight="1" x14ac:dyDescent="0.25">
      <c r="B11" s="190" t="str">
        <f>'Q1'!$A$7</f>
        <v>&lt;&lt;Telephone&gt;&gt;</v>
      </c>
      <c r="C11" s="190"/>
      <c r="D11" s="123"/>
    </row>
    <row r="12" spans="1:7" ht="30" customHeight="1" thickBot="1" x14ac:dyDescent="0.3">
      <c r="B12" s="35"/>
      <c r="C12" s="75"/>
      <c r="D12" s="194"/>
      <c r="E12" s="194"/>
    </row>
    <row r="13" spans="1:7" ht="30" customHeight="1" thickBot="1" x14ac:dyDescent="0.3">
      <c r="B13" s="196" t="s">
        <v>60</v>
      </c>
      <c r="C13" s="196"/>
      <c r="D13" s="196"/>
      <c r="E13" s="39"/>
      <c r="F13" s="39"/>
      <c r="G13" s="39"/>
    </row>
    <row r="14" spans="1:7" ht="45" customHeight="1" thickTop="1" x14ac:dyDescent="0.25">
      <c r="B14" s="97" t="s">
        <v>32</v>
      </c>
      <c r="C14" s="84" t="s">
        <v>66</v>
      </c>
      <c r="D14" s="97" t="s">
        <v>51</v>
      </c>
      <c r="E14" s="30" t="s">
        <v>67</v>
      </c>
      <c r="G14" s="88" t="s">
        <v>74</v>
      </c>
    </row>
    <row r="15" spans="1:7" s="66" customFormat="1" ht="18.75" customHeight="1" x14ac:dyDescent="0.2">
      <c r="B15" s="98" t="s">
        <v>65</v>
      </c>
      <c r="C15" s="99" t="s">
        <v>65</v>
      </c>
      <c r="D15" s="100" t="s">
        <v>65</v>
      </c>
      <c r="E15" s="83" t="s">
        <v>65</v>
      </c>
    </row>
    <row r="16" spans="1:7" s="66" customFormat="1" ht="39.950000000000003" customHeight="1" x14ac:dyDescent="0.2">
      <c r="B16" s="101" t="str">
        <f>IF(E16&gt;=1,"1:  TDSP ","")</f>
        <v/>
      </c>
      <c r="C16" s="102" t="str">
        <f t="shared" ref="C16:C25" si="0">IF(E16&gt;=1,"YES ","")</f>
        <v/>
      </c>
      <c r="D16" s="101" t="str">
        <f>IF(E16&gt;=1,"The new TDSP which has been completed and presented to the LCB; or the annual update has been completed and presented to the LCB. ","")</f>
        <v/>
      </c>
      <c r="E16" s="67">
        <f>'Q3'!H17</f>
        <v>0</v>
      </c>
      <c r="G16" s="81"/>
    </row>
    <row r="17" spans="2:7" s="66" customFormat="1" ht="39.950000000000003" customHeight="1" x14ac:dyDescent="0.2">
      <c r="B17" s="101" t="str">
        <f>IF(E17&gt;=1,"2A: Solicitation / 2B: Evaluation ","")</f>
        <v/>
      </c>
      <c r="C17" s="102" t="str">
        <f t="shared" si="0"/>
        <v/>
      </c>
      <c r="D17" s="101" t="str">
        <f>IF(E17&gt;=1,"2A:  Planning agency’s letter of recommendation and signed resolution.    2B:  LCB and planning agency selected CTC evaluation worksheets pursuant to the most recent version of the Commission’s CTC Evaluation Workbook. ","")</f>
        <v/>
      </c>
      <c r="E17" s="67">
        <f>'Q3'!H18</f>
        <v>0</v>
      </c>
      <c r="G17" s="82"/>
    </row>
    <row r="18" spans="2:7" s="66" customFormat="1" ht="39.950000000000003" customHeight="1" x14ac:dyDescent="0.2">
      <c r="B18" s="101" t="str">
        <f>IF(E18&gt;=1,"3: LCB Mtgs ","")</f>
        <v/>
      </c>
      <c r="C18" s="102" t="str">
        <f t="shared" si="0"/>
        <v/>
      </c>
      <c r="D18" s="101" t="str">
        <f>IF(E18&gt;=1,"Local Coordinating Board (LCB) has met for the quarter. Documentation for this meeting has been provided including but not limited to: meeting agenda; minutes; membership roster; notice of meetings. ","")</f>
        <v/>
      </c>
      <c r="E18" s="67">
        <f>'Q3'!H19</f>
        <v>0</v>
      </c>
      <c r="G18" s="82"/>
    </row>
    <row r="19" spans="2:7" s="66" customFormat="1" ht="39.950000000000003" customHeight="1" x14ac:dyDescent="0.2">
      <c r="B19" s="101" t="str">
        <f>IF(E19&gt;=1,"4: Public Workshop ","")</f>
        <v/>
      </c>
      <c r="C19" s="102" t="str">
        <f t="shared" si="0"/>
        <v/>
      </c>
      <c r="D19" s="101" t="str">
        <f>IF(E19&gt;=1,"Public Workshop Meeting took place during this quarter.  Documentation for this meeting has been provided including but not limited to: meeting agenda; minutes; notice of meetings. ","")</f>
        <v/>
      </c>
      <c r="E19" s="67">
        <f>'Q3'!H20</f>
        <v>0</v>
      </c>
      <c r="G19" s="82"/>
    </row>
    <row r="20" spans="2:7" s="66" customFormat="1" ht="39.950000000000003" customHeight="1" x14ac:dyDescent="0.2">
      <c r="B20" s="101" t="str">
        <f>IF(E20&gt;=1,"5: By-Laws ","")</f>
        <v/>
      </c>
      <c r="C20" s="102" t="str">
        <f t="shared" si="0"/>
        <v/>
      </c>
      <c r="D20" s="101" t="str">
        <f>IF(E20&gt;=1,"Local Coordinating Board has reviewed and approved by-laws. Cover page of document has been updated to reflect date of update. ","")</f>
        <v/>
      </c>
      <c r="E20" s="67">
        <f>'Q3'!H21</f>
        <v>0</v>
      </c>
      <c r="G20" s="82"/>
    </row>
    <row r="21" spans="2:7" s="66" customFormat="1" ht="39.950000000000003" customHeight="1" x14ac:dyDescent="0.2">
      <c r="B21" s="101" t="str">
        <f>IF(E21&gt;=1,"6: Grievance Procedures ","")</f>
        <v/>
      </c>
      <c r="C21" s="102" t="str">
        <f t="shared" si="0"/>
        <v/>
      </c>
      <c r="D21" s="101" t="str">
        <f>IF(E21&gt;=1,"Local Coordinating Board has reviewed and approved Grievance Procedures. Cover page of document has been updated to reflect date of update. ","")</f>
        <v/>
      </c>
      <c r="E21" s="67">
        <f>'Q3'!H22</f>
        <v>0</v>
      </c>
      <c r="G21" s="82"/>
    </row>
    <row r="22" spans="2:7" s="66" customFormat="1" ht="39.950000000000003" customHeight="1" x14ac:dyDescent="0.2">
      <c r="B22" s="101" t="str">
        <f>IF(E22&gt;=1,"7: AOR Review ","")</f>
        <v/>
      </c>
      <c r="C22" s="102" t="str">
        <f t="shared" si="0"/>
        <v/>
      </c>
      <c r="D22" s="101" t="str">
        <f>IF(E22&gt;=1,"The Annual Operation Report has been reviewed by LCB. The cover page of the AOR, signed by CTC representative and LCB Chair has been provided.  ","")</f>
        <v/>
      </c>
      <c r="E22" s="67">
        <f>'Q3'!H23</f>
        <v>0</v>
      </c>
      <c r="G22" s="82"/>
    </row>
    <row r="23" spans="2:7" s="66" customFormat="1" ht="39.950000000000003" customHeight="1" x14ac:dyDescent="0.2">
      <c r="B23" s="101" t="str">
        <f>IF(E23&gt;=1,"8: AER ","")</f>
        <v/>
      </c>
      <c r="C23" s="102" t="str">
        <f t="shared" si="0"/>
        <v/>
      </c>
      <c r="D23" s="101" t="str">
        <f>IF(E23&gt;=1," A completed AER in accordance with the most recent Commission’s AER instructions. ","")</f>
        <v/>
      </c>
      <c r="E23" s="67">
        <f>'Q3'!H24</f>
        <v>0</v>
      </c>
      <c r="G23" s="82"/>
    </row>
    <row r="24" spans="2:7" s="66" customFormat="1" ht="39.950000000000003" customHeight="1" x14ac:dyDescent="0.2">
      <c r="B24" s="101" t="str">
        <f>IF(E24&gt;=1,"9: Quarterly Progress Rpt.","")</f>
        <v/>
      </c>
      <c r="C24" s="102" t="str">
        <f t="shared" si="0"/>
        <v/>
      </c>
      <c r="D24" s="101" t="str">
        <f>IF(E24&gt;=1," A complete Quarterly Progress Report has been submitted with invoices. Quarterly report has been signed by planning agency representative. Electronic signatures are acceptable. ","")</f>
        <v/>
      </c>
      <c r="E24" s="67">
        <f>'Q3'!H25</f>
        <v>0</v>
      </c>
      <c r="G24" s="82"/>
    </row>
    <row r="25" spans="2:7" s="66" customFormat="1" ht="39.950000000000003" customHeight="1" x14ac:dyDescent="0.2">
      <c r="B25" s="101" t="str">
        <f>IF(E25&gt;=1,"10: Training Workshop ","")</f>
        <v/>
      </c>
      <c r="C25" s="102" t="str">
        <f t="shared" si="0"/>
        <v/>
      </c>
      <c r="D25" s="101" t="str">
        <f>IF(E25&gt;=1,"Documentation related to attendance from training event(s) has been provided; including but not limited to sign in sheets. ","")</f>
        <v/>
      </c>
      <c r="E25" s="67">
        <f>'Q3'!H26</f>
        <v>0</v>
      </c>
      <c r="G25" s="82"/>
    </row>
    <row r="26" spans="2:7" ht="30" customHeight="1" x14ac:dyDescent="0.25">
      <c r="C26" s="55" t="str">
        <f t="shared" ref="C26" si="1">IF(E26&gt;=1,"YES ","")</f>
        <v/>
      </c>
      <c r="E26" s="15"/>
    </row>
    <row r="27" spans="2:7" ht="30" customHeight="1" x14ac:dyDescent="0.25">
      <c r="B27" s="19" t="s">
        <v>24</v>
      </c>
      <c r="C27" s="76"/>
      <c r="D27" s="19"/>
      <c r="E27" s="28">
        <f>SUBTOTAL(109,Invoice8[[AMOUNT    ]])</f>
        <v>0</v>
      </c>
    </row>
    <row r="28" spans="2:7" ht="30" customHeight="1" x14ac:dyDescent="0.25">
      <c r="B28" s="193" t="s">
        <v>79</v>
      </c>
      <c r="C28" s="193"/>
      <c r="D28" s="193"/>
      <c r="E28" s="87"/>
    </row>
    <row r="29" spans="2:7" ht="30" customHeight="1" x14ac:dyDescent="0.25">
      <c r="B29" s="187" t="s">
        <v>70</v>
      </c>
      <c r="C29" s="187"/>
      <c r="D29" s="187"/>
      <c r="E29" s="187"/>
    </row>
    <row r="30" spans="2:7" ht="15" x14ac:dyDescent="0.25">
      <c r="B30" s="239"/>
      <c r="C30" s="239"/>
      <c r="D30" s="239"/>
    </row>
    <row r="32" spans="2:7" ht="30" customHeight="1" x14ac:dyDescent="0.25">
      <c r="B32" s="115" t="s">
        <v>133</v>
      </c>
    </row>
  </sheetData>
  <sheetProtection sheet="1" objects="1" scenarios="1" autoFilter="0"/>
  <mergeCells count="13">
    <mergeCell ref="B30:D30"/>
    <mergeCell ref="B4:C5"/>
    <mergeCell ref="D7:E7"/>
    <mergeCell ref="B9:C9"/>
    <mergeCell ref="B10:C10"/>
    <mergeCell ref="B11:C11"/>
    <mergeCell ref="D12:E12"/>
    <mergeCell ref="B13:D13"/>
    <mergeCell ref="B28:D28"/>
    <mergeCell ref="B29:E29"/>
    <mergeCell ref="B8:D8"/>
    <mergeCell ref="E4:F4"/>
    <mergeCell ref="E5:F5"/>
  </mergeCells>
  <dataValidations count="2">
    <dataValidation allowBlank="1" showErrorMessage="1" sqref="A2 E3:E4 E1 E8:E14 B28:D28 G5 D2:D5 C1:C3 G1 A28:A29 B1 B3:B4 D12 C12:C13 B8:B13 B7:E7 F13:G13 B16:E25" xr:uid="{0CDBF3E7-D9E1-4C66-B484-52C95DAD8D95}"/>
    <dataValidation allowBlank="1" showInputMessage="1" showErrorMessage="1" prompt="Enter custom field in this heading and corresponding data in this column under this heading" sqref="D14" xr:uid="{B74B74DA-7EFE-4027-ADF0-81FBF7B6791B}"/>
  </dataValidations>
  <printOptions horizontalCentered="1"/>
  <pageMargins left="0.4" right="0.4" top="0.4" bottom="0.4" header="0.3" footer="0.3"/>
  <pageSetup orientation="portrait" r:id="rId1"/>
  <headerFooter differentFirst="1">
    <oddFooter>Page &amp;P of &amp;N</oddFooter>
  </headerFooter>
  <ignoredErrors>
    <ignoredError sqref="E15 E16 E17:E25" calculatedColumn="1"/>
  </ignoredErrors>
  <drawing r:id="rId2"/>
  <legacy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DA00A-F5BB-47A4-ABF3-2A303C784435}">
  <sheetPr>
    <tabColor theme="4" tint="0.59999389629810485"/>
    <pageSetUpPr autoPageBreaks="0" fitToPage="1"/>
  </sheetPr>
  <dimension ref="A1:I81"/>
  <sheetViews>
    <sheetView showGridLines="0" topLeftCell="A75" zoomScale="85" zoomScaleNormal="85" workbookViewId="0">
      <selection activeCell="B75" sqref="B75"/>
    </sheetView>
  </sheetViews>
  <sheetFormatPr defaultColWidth="9.140625" defaultRowHeight="30" customHeight="1" x14ac:dyDescent="0.25"/>
  <cols>
    <col min="1" max="1" width="5.42578125" style="14" customWidth="1"/>
    <col min="2" max="2" width="28" style="14" customWidth="1"/>
    <col min="3" max="3" width="32.42578125" style="55" customWidth="1"/>
    <col min="4" max="4" width="30" style="14" customWidth="1"/>
    <col min="5" max="5" width="16.5703125" style="14" customWidth="1"/>
    <col min="6" max="6" width="7.42578125" style="14" customWidth="1"/>
    <col min="7" max="7" width="14" style="14" customWidth="1"/>
    <col min="8" max="8" width="9.140625" style="14"/>
    <col min="9" max="9" width="39.140625" style="14" customWidth="1"/>
    <col min="10" max="16384" width="9.140625" style="14"/>
  </cols>
  <sheetData>
    <row r="1" spans="1:9" s="29" customFormat="1" ht="30" customHeight="1" x14ac:dyDescent="0.5">
      <c r="A1" s="14"/>
      <c r="B1" s="86"/>
      <c r="C1" s="86"/>
      <c r="D1" s="86"/>
      <c r="G1" s="65"/>
      <c r="H1" s="14"/>
      <c r="I1" s="65" t="s">
        <v>80</v>
      </c>
    </row>
    <row r="2" spans="1:9" s="29" customFormat="1" ht="25.5" customHeight="1" x14ac:dyDescent="0.5">
      <c r="A2" s="14"/>
      <c r="B2" s="94" t="s">
        <v>73</v>
      </c>
      <c r="C2" s="72"/>
      <c r="D2" s="71"/>
      <c r="E2" s="78"/>
      <c r="F2" s="78"/>
      <c r="G2" s="78"/>
      <c r="H2" s="79"/>
      <c r="I2" s="20" t="s">
        <v>81</v>
      </c>
    </row>
    <row r="3" spans="1:9" s="29" customFormat="1" ht="23.25" x14ac:dyDescent="0.35">
      <c r="A3" s="14"/>
      <c r="B3" s="34" t="s">
        <v>61</v>
      </c>
      <c r="C3" s="73"/>
      <c r="D3" s="77" t="s">
        <v>62</v>
      </c>
      <c r="E3" s="118" t="str">
        <f>IF(ISBLANK('Q1'!H11),"",'Q1'!H11)</f>
        <v/>
      </c>
      <c r="F3" s="119" t="s">
        <v>27</v>
      </c>
      <c r="G3" s="120"/>
    </row>
    <row r="4" spans="1:9" s="29" customFormat="1" ht="18" customHeight="1" x14ac:dyDescent="0.25">
      <c r="A4" s="14"/>
      <c r="B4" s="240" t="str">
        <f>IF(ISBLANK('Q1'!B3),"",'Q1'!B3)</f>
        <v>&lt;&lt;COUNTY&gt;&gt;</v>
      </c>
      <c r="C4" s="240"/>
      <c r="D4" s="77" t="s">
        <v>63</v>
      </c>
      <c r="E4" s="192" t="str">
        <f>IF(ISBLANK('Q3'!H10),"",'Q3'!H10)</f>
        <v/>
      </c>
      <c r="F4" s="192"/>
      <c r="G4" s="117"/>
    </row>
    <row r="5" spans="1:9" s="29" customFormat="1" ht="18" customHeight="1" x14ac:dyDescent="0.25">
      <c r="A5" s="14"/>
      <c r="B5" s="240"/>
      <c r="C5" s="240"/>
      <c r="D5" s="77" t="s">
        <v>64</v>
      </c>
      <c r="E5" s="201" t="str">
        <f>'Q3'!$E$14</f>
        <v>January 1 - March 31,</v>
      </c>
      <c r="F5" s="201"/>
      <c r="G5" s="116" t="str">
        <f>IF(ISBLANK('Q3'!H14),"",'Q3'!H14)</f>
        <v>2024</v>
      </c>
    </row>
    <row r="6" spans="1:9" ht="12" customHeight="1" x14ac:dyDescent="0.25"/>
    <row r="7" spans="1:9" s="29" customFormat="1" ht="27" customHeight="1" x14ac:dyDescent="0.25">
      <c r="A7" s="14"/>
      <c r="B7" s="34" t="s">
        <v>59</v>
      </c>
      <c r="C7" s="74"/>
      <c r="D7" s="195"/>
      <c r="E7" s="195"/>
      <c r="F7" s="14"/>
    </row>
    <row r="8" spans="1:9" ht="15" customHeight="1" x14ac:dyDescent="0.25">
      <c r="B8" s="202" t="str">
        <f>'Q1'!$A$4</f>
        <v>ORGANIZATION (as listed in Grant)</v>
      </c>
      <c r="C8" s="202"/>
      <c r="D8" s="202"/>
    </row>
    <row r="9" spans="1:9" ht="15" x14ac:dyDescent="0.25">
      <c r="B9" s="203"/>
      <c r="C9" s="203"/>
      <c r="D9" s="103"/>
    </row>
    <row r="10" spans="1:9" ht="15" x14ac:dyDescent="0.25"/>
    <row r="11" spans="1:9" ht="30" customHeight="1" x14ac:dyDescent="0.25">
      <c r="A11" s="138" t="s">
        <v>82</v>
      </c>
      <c r="B11" s="204" t="s">
        <v>83</v>
      </c>
      <c r="C11" s="204"/>
      <c r="D11" s="125"/>
      <c r="E11" s="138" t="s">
        <v>84</v>
      </c>
      <c r="F11" s="139"/>
      <c r="G11" s="139"/>
      <c r="H11" s="139"/>
      <c r="I11" s="140"/>
    </row>
    <row r="12" spans="1:9" ht="84.95" customHeight="1" x14ac:dyDescent="0.25">
      <c r="A12" s="141" t="s">
        <v>85</v>
      </c>
      <c r="B12" s="211" t="s">
        <v>86</v>
      </c>
      <c r="C12" s="211"/>
      <c r="D12" s="212"/>
      <c r="E12" s="205"/>
      <c r="F12" s="206"/>
      <c r="G12" s="206"/>
      <c r="H12" s="206"/>
      <c r="I12" s="207"/>
    </row>
    <row r="13" spans="1:9" ht="15" x14ac:dyDescent="0.25">
      <c r="A13" s="142"/>
      <c r="B13" s="126"/>
      <c r="C13" s="126"/>
      <c r="D13" s="127"/>
      <c r="E13" s="208"/>
      <c r="F13" s="209"/>
      <c r="G13" s="209"/>
      <c r="H13" s="209"/>
      <c r="I13" s="210"/>
    </row>
    <row r="14" spans="1:9" ht="84.95" customHeight="1" x14ac:dyDescent="0.25">
      <c r="A14" s="141" t="s">
        <v>87</v>
      </c>
      <c r="B14" s="211" t="s">
        <v>88</v>
      </c>
      <c r="C14" s="211"/>
      <c r="D14" s="212"/>
      <c r="E14" s="197"/>
      <c r="F14" s="198"/>
      <c r="G14" s="198"/>
      <c r="H14" s="198"/>
      <c r="I14" s="199"/>
    </row>
    <row r="15" spans="1:9" ht="15" x14ac:dyDescent="0.25">
      <c r="A15" s="143"/>
      <c r="B15" s="128"/>
      <c r="C15" s="128"/>
      <c r="D15" s="129"/>
      <c r="E15" s="208" t="s">
        <v>89</v>
      </c>
      <c r="F15" s="209"/>
      <c r="G15" s="209"/>
      <c r="H15" s="209"/>
      <c r="I15" s="210"/>
    </row>
    <row r="16" spans="1:9" ht="90" customHeight="1" x14ac:dyDescent="0.25">
      <c r="A16" s="141" t="s">
        <v>90</v>
      </c>
      <c r="B16" s="211" t="s">
        <v>91</v>
      </c>
      <c r="C16" s="211"/>
      <c r="D16" s="212"/>
      <c r="E16" s="197"/>
      <c r="F16" s="198"/>
      <c r="G16" s="198"/>
      <c r="H16" s="198"/>
      <c r="I16" s="199"/>
    </row>
    <row r="17" spans="1:9" ht="15" x14ac:dyDescent="0.25">
      <c r="A17" s="143"/>
      <c r="B17" s="128"/>
      <c r="C17" s="128"/>
      <c r="D17" s="129"/>
      <c r="E17" s="109"/>
      <c r="F17" s="108"/>
      <c r="G17" s="108"/>
      <c r="H17" s="108"/>
      <c r="I17" s="110"/>
    </row>
    <row r="18" spans="1:9" ht="84.95" customHeight="1" x14ac:dyDescent="0.25">
      <c r="A18" s="142" t="s">
        <v>92</v>
      </c>
      <c r="B18" s="211" t="s">
        <v>93</v>
      </c>
      <c r="C18" s="211"/>
      <c r="D18" s="212"/>
      <c r="E18" s="197"/>
      <c r="F18" s="198"/>
      <c r="G18" s="198"/>
      <c r="H18" s="198"/>
      <c r="I18" s="199"/>
    </row>
    <row r="19" spans="1:9" ht="15" x14ac:dyDescent="0.25">
      <c r="A19" s="143"/>
      <c r="B19" s="128"/>
      <c r="C19" s="128"/>
      <c r="D19" s="129"/>
      <c r="E19" s="208"/>
      <c r="F19" s="209"/>
      <c r="G19" s="209"/>
      <c r="H19" s="209"/>
      <c r="I19" s="210"/>
    </row>
    <row r="20" spans="1:9" ht="84.95" customHeight="1" x14ac:dyDescent="0.25">
      <c r="A20" s="141" t="s">
        <v>94</v>
      </c>
      <c r="B20" s="211" t="s">
        <v>95</v>
      </c>
      <c r="C20" s="211"/>
      <c r="D20" s="212"/>
      <c r="E20" s="197"/>
      <c r="F20" s="198"/>
      <c r="G20" s="198"/>
      <c r="H20" s="198"/>
      <c r="I20" s="199"/>
    </row>
    <row r="21" spans="1:9" ht="15" x14ac:dyDescent="0.25">
      <c r="A21" s="143"/>
      <c r="B21" s="128"/>
      <c r="C21" s="128"/>
      <c r="D21" s="129"/>
      <c r="E21" s="208"/>
      <c r="F21" s="209"/>
      <c r="G21" s="209"/>
      <c r="H21" s="209"/>
      <c r="I21" s="210"/>
    </row>
    <row r="22" spans="1:9" ht="90" customHeight="1" x14ac:dyDescent="0.25">
      <c r="A22" s="141" t="s">
        <v>96</v>
      </c>
      <c r="B22" s="211" t="s">
        <v>97</v>
      </c>
      <c r="C22" s="211"/>
      <c r="D22" s="212"/>
      <c r="E22" s="197"/>
      <c r="F22" s="198"/>
      <c r="G22" s="198"/>
      <c r="H22" s="198"/>
      <c r="I22" s="199"/>
    </row>
    <row r="23" spans="1:9" ht="15" x14ac:dyDescent="0.25">
      <c r="A23" s="143"/>
      <c r="B23" s="128"/>
      <c r="C23" s="128"/>
      <c r="D23" s="129"/>
      <c r="E23" s="208"/>
      <c r="F23" s="209"/>
      <c r="G23" s="209"/>
      <c r="H23" s="209"/>
      <c r="I23" s="210"/>
    </row>
    <row r="24" spans="1:9" ht="84.95" customHeight="1" x14ac:dyDescent="0.25">
      <c r="A24" s="141" t="s">
        <v>98</v>
      </c>
      <c r="B24" s="211" t="s">
        <v>99</v>
      </c>
      <c r="C24" s="211"/>
      <c r="D24" s="212"/>
      <c r="E24" s="197"/>
      <c r="F24" s="198"/>
      <c r="G24" s="198"/>
      <c r="H24" s="198"/>
      <c r="I24" s="199"/>
    </row>
    <row r="25" spans="1:9" ht="15" x14ac:dyDescent="0.25">
      <c r="A25" s="143"/>
      <c r="B25" s="128"/>
      <c r="C25" s="128"/>
      <c r="D25" s="129"/>
      <c r="E25" s="208"/>
      <c r="F25" s="209"/>
      <c r="G25" s="209"/>
      <c r="H25" s="209"/>
      <c r="I25" s="210"/>
    </row>
    <row r="26" spans="1:9" ht="84.95" customHeight="1" x14ac:dyDescent="0.25">
      <c r="A26" s="141" t="s">
        <v>100</v>
      </c>
      <c r="B26" s="211" t="s">
        <v>132</v>
      </c>
      <c r="C26" s="211"/>
      <c r="D26" s="212"/>
      <c r="E26" s="197"/>
      <c r="F26" s="198"/>
      <c r="G26" s="198"/>
      <c r="H26" s="198"/>
      <c r="I26" s="199"/>
    </row>
    <row r="27" spans="1:9" ht="15" x14ac:dyDescent="0.25">
      <c r="A27" s="143"/>
      <c r="B27" s="128"/>
      <c r="C27" s="128"/>
      <c r="D27" s="129"/>
      <c r="E27" s="208"/>
      <c r="F27" s="209"/>
      <c r="G27" s="209"/>
      <c r="H27" s="209"/>
      <c r="I27" s="210"/>
    </row>
    <row r="28" spans="1:9" ht="84.95" customHeight="1" x14ac:dyDescent="0.25">
      <c r="A28" s="144" t="s">
        <v>101</v>
      </c>
      <c r="B28" s="211" t="s">
        <v>102</v>
      </c>
      <c r="C28" s="211"/>
      <c r="D28" s="212"/>
      <c r="E28" s="197"/>
      <c r="F28" s="198"/>
      <c r="G28" s="198"/>
      <c r="H28" s="198"/>
      <c r="I28" s="199"/>
    </row>
    <row r="29" spans="1:9" ht="15" x14ac:dyDescent="0.25">
      <c r="A29" s="145"/>
      <c r="B29" s="128"/>
      <c r="C29" s="128"/>
      <c r="D29" s="129"/>
      <c r="E29" s="208"/>
      <c r="F29" s="209"/>
      <c r="G29" s="209"/>
      <c r="H29" s="209"/>
      <c r="I29" s="210"/>
    </row>
    <row r="30" spans="1:9" ht="84.95" customHeight="1" x14ac:dyDescent="0.25">
      <c r="A30" s="141" t="s">
        <v>103</v>
      </c>
      <c r="B30" s="211" t="s">
        <v>104</v>
      </c>
      <c r="C30" s="211"/>
      <c r="D30" s="212"/>
      <c r="E30" s="197"/>
      <c r="F30" s="198"/>
      <c r="G30" s="198"/>
      <c r="H30" s="198"/>
      <c r="I30" s="199"/>
    </row>
    <row r="31" spans="1:9" ht="15" x14ac:dyDescent="0.25">
      <c r="A31" s="143"/>
      <c r="B31" s="128"/>
      <c r="C31" s="128"/>
      <c r="D31" s="129"/>
      <c r="E31" s="208"/>
      <c r="F31" s="209"/>
      <c r="G31" s="209"/>
      <c r="H31" s="209"/>
      <c r="I31" s="210"/>
    </row>
    <row r="32" spans="1:9" ht="84.95" customHeight="1" x14ac:dyDescent="0.25">
      <c r="A32" s="141" t="s">
        <v>105</v>
      </c>
      <c r="B32" s="211" t="s">
        <v>106</v>
      </c>
      <c r="C32" s="211"/>
      <c r="D32" s="212"/>
      <c r="E32" s="197"/>
      <c r="F32" s="198"/>
      <c r="G32" s="198"/>
      <c r="H32" s="198"/>
      <c r="I32" s="199"/>
    </row>
    <row r="33" spans="1:9" ht="15" x14ac:dyDescent="0.25">
      <c r="A33" s="143"/>
      <c r="B33" s="128"/>
      <c r="C33" s="128"/>
      <c r="D33" s="126"/>
      <c r="E33" s="208"/>
      <c r="F33" s="209"/>
      <c r="G33" s="209"/>
      <c r="H33" s="209"/>
      <c r="I33" s="210"/>
    </row>
    <row r="34" spans="1:9" ht="84.95" customHeight="1" x14ac:dyDescent="0.25">
      <c r="A34" s="146" t="s">
        <v>107</v>
      </c>
      <c r="B34" s="218" t="s">
        <v>108</v>
      </c>
      <c r="C34" s="218"/>
      <c r="D34" s="219"/>
      <c r="E34" s="213"/>
      <c r="F34" s="214"/>
      <c r="G34" s="214"/>
      <c r="H34" s="214"/>
      <c r="I34" s="215"/>
    </row>
    <row r="35" spans="1:9" ht="15" x14ac:dyDescent="0.25">
      <c r="A35" s="147"/>
      <c r="B35" s="130"/>
      <c r="C35" s="130"/>
      <c r="D35" s="131"/>
      <c r="E35" s="162"/>
      <c r="F35" s="106"/>
      <c r="G35" s="106"/>
      <c r="H35" s="106"/>
      <c r="I35" s="106"/>
    </row>
    <row r="36" spans="1:9" ht="30" customHeight="1" x14ac:dyDescent="0.25">
      <c r="A36" s="148" t="s">
        <v>109</v>
      </c>
      <c r="B36" s="204" t="s">
        <v>110</v>
      </c>
      <c r="C36" s="204"/>
      <c r="D36" s="132"/>
      <c r="E36" s="216" t="s">
        <v>84</v>
      </c>
      <c r="F36" s="204"/>
      <c r="G36" s="204"/>
      <c r="H36" s="204"/>
      <c r="I36" s="217"/>
    </row>
    <row r="37" spans="1:9" ht="90" customHeight="1" x14ac:dyDescent="0.25">
      <c r="A37" s="141" t="s">
        <v>85</v>
      </c>
      <c r="B37" s="211" t="s">
        <v>111</v>
      </c>
      <c r="C37" s="211"/>
      <c r="D37" s="212"/>
      <c r="E37" s="197"/>
      <c r="F37" s="198"/>
      <c r="G37" s="198"/>
      <c r="H37" s="198"/>
      <c r="I37" s="199"/>
    </row>
    <row r="38" spans="1:9" ht="15" x14ac:dyDescent="0.25">
      <c r="A38" s="142"/>
      <c r="B38" s="133"/>
      <c r="C38" s="133"/>
      <c r="D38" s="127"/>
      <c r="E38" s="208"/>
      <c r="F38" s="209"/>
      <c r="G38" s="209"/>
      <c r="H38" s="209"/>
      <c r="I38" s="210"/>
    </row>
    <row r="39" spans="1:9" ht="90" customHeight="1" x14ac:dyDescent="0.25">
      <c r="A39" s="141" t="s">
        <v>87</v>
      </c>
      <c r="B39" s="211" t="s">
        <v>112</v>
      </c>
      <c r="C39" s="211"/>
      <c r="D39" s="212"/>
      <c r="E39" s="197"/>
      <c r="F39" s="198"/>
      <c r="G39" s="198"/>
      <c r="H39" s="198"/>
      <c r="I39" s="199"/>
    </row>
    <row r="40" spans="1:9" ht="15" x14ac:dyDescent="0.25">
      <c r="A40" s="142"/>
      <c r="B40" s="133"/>
      <c r="C40" s="133"/>
      <c r="D40" s="134"/>
      <c r="E40" s="208"/>
      <c r="F40" s="209"/>
      <c r="G40" s="209"/>
      <c r="H40" s="209"/>
      <c r="I40" s="210"/>
    </row>
    <row r="41" spans="1:9" ht="90" customHeight="1" x14ac:dyDescent="0.25">
      <c r="A41" s="146" t="s">
        <v>90</v>
      </c>
      <c r="B41" s="218" t="s">
        <v>113</v>
      </c>
      <c r="C41" s="218"/>
      <c r="D41" s="219"/>
      <c r="E41" s="197"/>
      <c r="F41" s="198"/>
      <c r="G41" s="198"/>
      <c r="H41" s="198"/>
      <c r="I41" s="199"/>
    </row>
    <row r="42" spans="1:9" ht="15" x14ac:dyDescent="0.25">
      <c r="A42" s="164"/>
      <c r="B42" s="135"/>
      <c r="C42" s="135"/>
      <c r="D42" s="163"/>
      <c r="E42" s="111"/>
      <c r="F42" s="111"/>
      <c r="G42" s="111"/>
      <c r="H42" s="111"/>
      <c r="I42" s="111"/>
    </row>
    <row r="43" spans="1:9" ht="30" customHeight="1" x14ac:dyDescent="0.25">
      <c r="A43" s="149" t="s">
        <v>114</v>
      </c>
      <c r="B43" s="204" t="s">
        <v>115</v>
      </c>
      <c r="C43" s="204"/>
      <c r="D43" s="136"/>
      <c r="E43" s="216" t="s">
        <v>84</v>
      </c>
      <c r="F43" s="204"/>
      <c r="G43" s="204"/>
      <c r="H43" s="204"/>
      <c r="I43" s="217"/>
    </row>
    <row r="44" spans="1:9" ht="90" customHeight="1" x14ac:dyDescent="0.25">
      <c r="A44" s="141" t="s">
        <v>85</v>
      </c>
      <c r="B44" s="211" t="s">
        <v>116</v>
      </c>
      <c r="C44" s="211"/>
      <c r="D44" s="212"/>
      <c r="E44" s="197"/>
      <c r="F44" s="198"/>
      <c r="G44" s="198"/>
      <c r="H44" s="198"/>
      <c r="I44" s="199"/>
    </row>
    <row r="45" spans="1:9" ht="15" x14ac:dyDescent="0.25">
      <c r="A45" s="143"/>
      <c r="B45" s="128"/>
      <c r="C45" s="128"/>
      <c r="D45" s="126"/>
      <c r="E45" s="208"/>
      <c r="F45" s="209"/>
      <c r="G45" s="209"/>
      <c r="H45" s="209"/>
      <c r="I45" s="210"/>
    </row>
    <row r="46" spans="1:9" ht="90" customHeight="1" x14ac:dyDescent="0.25">
      <c r="A46" s="141" t="s">
        <v>87</v>
      </c>
      <c r="B46" s="211" t="s">
        <v>117</v>
      </c>
      <c r="C46" s="211"/>
      <c r="D46" s="212"/>
      <c r="E46" s="197"/>
      <c r="F46" s="198"/>
      <c r="G46" s="198"/>
      <c r="H46" s="198"/>
      <c r="I46" s="199"/>
    </row>
    <row r="47" spans="1:9" ht="15" x14ac:dyDescent="0.25">
      <c r="A47" s="143"/>
      <c r="B47" s="128"/>
      <c r="C47" s="128"/>
      <c r="D47" s="126"/>
      <c r="E47" s="208"/>
      <c r="F47" s="209"/>
      <c r="G47" s="209"/>
      <c r="H47" s="209"/>
      <c r="I47" s="210"/>
    </row>
    <row r="48" spans="1:9" ht="90" customHeight="1" x14ac:dyDescent="0.25">
      <c r="A48" s="141" t="s">
        <v>90</v>
      </c>
      <c r="B48" s="211" t="s">
        <v>118</v>
      </c>
      <c r="C48" s="211"/>
      <c r="D48" s="212"/>
      <c r="E48" s="197"/>
      <c r="F48" s="198"/>
      <c r="G48" s="198"/>
      <c r="H48" s="198"/>
      <c r="I48" s="199"/>
    </row>
    <row r="49" spans="1:9" ht="15" x14ac:dyDescent="0.25">
      <c r="A49" s="143"/>
      <c r="B49" s="128"/>
      <c r="C49" s="128"/>
      <c r="D49" s="126"/>
      <c r="E49" s="208"/>
      <c r="F49" s="209"/>
      <c r="G49" s="209"/>
      <c r="H49" s="209"/>
      <c r="I49" s="210"/>
    </row>
    <row r="50" spans="1:9" ht="90" customHeight="1" x14ac:dyDescent="0.25">
      <c r="A50" s="141" t="s">
        <v>92</v>
      </c>
      <c r="B50" s="211" t="s">
        <v>119</v>
      </c>
      <c r="C50" s="211"/>
      <c r="D50" s="212"/>
      <c r="E50" s="197"/>
      <c r="F50" s="198"/>
      <c r="G50" s="198"/>
      <c r="H50" s="198"/>
      <c r="I50" s="199"/>
    </row>
    <row r="51" spans="1:9" ht="15" x14ac:dyDescent="0.25">
      <c r="A51" s="143"/>
      <c r="B51" s="128"/>
      <c r="C51" s="128"/>
      <c r="D51" s="126"/>
      <c r="E51" s="208"/>
      <c r="F51" s="209"/>
      <c r="G51" s="209"/>
      <c r="H51" s="209"/>
      <c r="I51" s="210"/>
    </row>
    <row r="52" spans="1:9" ht="90" customHeight="1" x14ac:dyDescent="0.25">
      <c r="A52" s="141" t="s">
        <v>94</v>
      </c>
      <c r="B52" s="211" t="s">
        <v>120</v>
      </c>
      <c r="C52" s="211"/>
      <c r="D52" s="212"/>
      <c r="E52" s="197"/>
      <c r="F52" s="198"/>
      <c r="G52" s="198"/>
      <c r="H52" s="198"/>
      <c r="I52" s="199"/>
    </row>
    <row r="53" spans="1:9" ht="15" x14ac:dyDescent="0.25">
      <c r="A53" s="143"/>
      <c r="B53" s="128"/>
      <c r="C53" s="128"/>
      <c r="D53" s="126"/>
      <c r="E53" s="208"/>
      <c r="F53" s="209"/>
      <c r="G53" s="209"/>
      <c r="H53" s="209"/>
      <c r="I53" s="210"/>
    </row>
    <row r="54" spans="1:9" ht="90" customHeight="1" x14ac:dyDescent="0.25">
      <c r="A54" s="141" t="s">
        <v>96</v>
      </c>
      <c r="B54" s="211" t="s">
        <v>121</v>
      </c>
      <c r="C54" s="211"/>
      <c r="D54" s="212"/>
      <c r="E54" s="197"/>
      <c r="F54" s="198"/>
      <c r="G54" s="198"/>
      <c r="H54" s="198"/>
      <c r="I54" s="199"/>
    </row>
    <row r="55" spans="1:9" ht="15" x14ac:dyDescent="0.25">
      <c r="A55" s="143"/>
      <c r="B55" s="128"/>
      <c r="C55" s="128"/>
      <c r="D55" s="126"/>
      <c r="E55" s="208"/>
      <c r="F55" s="209"/>
      <c r="G55" s="209"/>
      <c r="H55" s="209"/>
      <c r="I55" s="210"/>
    </row>
    <row r="56" spans="1:9" ht="90" customHeight="1" x14ac:dyDescent="0.25">
      <c r="A56" s="141" t="s">
        <v>98</v>
      </c>
      <c r="B56" s="211" t="s">
        <v>122</v>
      </c>
      <c r="C56" s="211"/>
      <c r="D56" s="212"/>
      <c r="E56" s="197"/>
      <c r="F56" s="198"/>
      <c r="G56" s="198"/>
      <c r="H56" s="198"/>
      <c r="I56" s="199"/>
    </row>
    <row r="57" spans="1:9" ht="15" x14ac:dyDescent="0.25">
      <c r="A57" s="143"/>
      <c r="B57" s="128"/>
      <c r="C57" s="128"/>
      <c r="D57" s="126"/>
      <c r="E57" s="208"/>
      <c r="F57" s="209"/>
      <c r="G57" s="209"/>
      <c r="H57" s="209"/>
      <c r="I57" s="210"/>
    </row>
    <row r="58" spans="1:9" ht="90" customHeight="1" x14ac:dyDescent="0.25">
      <c r="A58" s="141" t="s">
        <v>100</v>
      </c>
      <c r="B58" s="211" t="s">
        <v>123</v>
      </c>
      <c r="C58" s="211"/>
      <c r="D58" s="212"/>
      <c r="E58" s="197"/>
      <c r="F58" s="198"/>
      <c r="G58" s="198"/>
      <c r="H58" s="198"/>
      <c r="I58" s="199"/>
    </row>
    <row r="59" spans="1:9" ht="15" x14ac:dyDescent="0.25">
      <c r="A59" s="143"/>
      <c r="B59" s="128"/>
      <c r="C59" s="128"/>
      <c r="D59" s="126"/>
      <c r="E59" s="208"/>
      <c r="F59" s="209"/>
      <c r="G59" s="209"/>
      <c r="H59" s="209"/>
      <c r="I59" s="210"/>
    </row>
    <row r="60" spans="1:9" ht="90" customHeight="1" x14ac:dyDescent="0.25">
      <c r="A60" s="141" t="s">
        <v>101</v>
      </c>
      <c r="B60" s="211" t="s">
        <v>124</v>
      </c>
      <c r="C60" s="211"/>
      <c r="D60" s="212"/>
      <c r="E60" s="197"/>
      <c r="F60" s="198"/>
      <c r="G60" s="198"/>
      <c r="H60" s="198"/>
      <c r="I60" s="199"/>
    </row>
    <row r="61" spans="1:9" ht="15" x14ac:dyDescent="0.25">
      <c r="A61" s="143"/>
      <c r="B61" s="128"/>
      <c r="C61" s="128"/>
      <c r="D61" s="129"/>
      <c r="E61" s="208"/>
      <c r="F61" s="209"/>
      <c r="G61" s="209"/>
      <c r="H61" s="209"/>
      <c r="I61" s="210"/>
    </row>
    <row r="62" spans="1:9" ht="90" customHeight="1" x14ac:dyDescent="0.25">
      <c r="A62" s="141" t="s">
        <v>103</v>
      </c>
      <c r="B62" s="211" t="s">
        <v>125</v>
      </c>
      <c r="C62" s="211"/>
      <c r="D62" s="212"/>
      <c r="E62" s="197"/>
      <c r="F62" s="198"/>
      <c r="G62" s="198"/>
      <c r="H62" s="198"/>
      <c r="I62" s="199"/>
    </row>
    <row r="63" spans="1:9" ht="15" x14ac:dyDescent="0.25">
      <c r="A63" s="143"/>
      <c r="B63" s="128"/>
      <c r="C63" s="128"/>
      <c r="D63" s="129"/>
      <c r="E63" s="208"/>
      <c r="F63" s="209"/>
      <c r="G63" s="209"/>
      <c r="H63" s="209"/>
      <c r="I63" s="210"/>
    </row>
    <row r="64" spans="1:9" ht="90" customHeight="1" x14ac:dyDescent="0.25">
      <c r="A64" s="141" t="s">
        <v>105</v>
      </c>
      <c r="B64" s="211" t="s">
        <v>126</v>
      </c>
      <c r="C64" s="211"/>
      <c r="D64" s="212"/>
      <c r="E64" s="197"/>
      <c r="F64" s="198"/>
      <c r="G64" s="198"/>
      <c r="H64" s="198"/>
      <c r="I64" s="199"/>
    </row>
    <row r="65" spans="1:9" ht="15" x14ac:dyDescent="0.25">
      <c r="A65" s="150"/>
      <c r="B65" s="111"/>
      <c r="C65" s="111"/>
      <c r="D65" s="137"/>
      <c r="E65" s="220"/>
      <c r="F65" s="221"/>
      <c r="G65" s="221"/>
      <c r="H65" s="221"/>
      <c r="I65" s="222"/>
    </row>
    <row r="66" spans="1:9" ht="30" customHeight="1" x14ac:dyDescent="0.25">
      <c r="A66" s="105" t="s">
        <v>127</v>
      </c>
      <c r="B66" s="106"/>
      <c r="C66" s="106"/>
      <c r="D66"/>
      <c r="E66"/>
      <c r="F66"/>
      <c r="G66"/>
      <c r="H66"/>
      <c r="I66"/>
    </row>
    <row r="67" spans="1:9" ht="30" customHeight="1" x14ac:dyDescent="0.25">
      <c r="A67" s="107" t="s">
        <v>89</v>
      </c>
      <c r="B67" s="241"/>
      <c r="C67" s="241"/>
      <c r="D67" s="241"/>
      <c r="E67" s="241"/>
      <c r="F67" s="241"/>
      <c r="G67" s="241"/>
      <c r="H67" s="241"/>
      <c r="I67" s="241"/>
    </row>
    <row r="68" spans="1:9" ht="15" x14ac:dyDescent="0.25">
      <c r="A68" s="107"/>
      <c r="B68" s="241"/>
      <c r="C68" s="241"/>
      <c r="D68" s="241"/>
      <c r="E68" s="241"/>
      <c r="F68" s="241"/>
      <c r="G68" s="241"/>
      <c r="H68" s="241"/>
      <c r="I68" s="241"/>
    </row>
    <row r="69" spans="1:9" ht="15" x14ac:dyDescent="0.25">
      <c r="A69" s="107"/>
      <c r="B69" s="241"/>
      <c r="C69" s="241"/>
      <c r="D69" s="241"/>
      <c r="E69" s="241"/>
      <c r="F69" s="241"/>
      <c r="G69" s="241"/>
      <c r="H69" s="241"/>
      <c r="I69" s="241"/>
    </row>
    <row r="70" spans="1:9" ht="15" x14ac:dyDescent="0.25">
      <c r="A70" s="107"/>
      <c r="B70" s="241"/>
      <c r="C70" s="241"/>
      <c r="D70" s="241"/>
      <c r="E70" s="241"/>
      <c r="F70" s="241"/>
      <c r="G70" s="241"/>
      <c r="H70" s="241"/>
      <c r="I70" s="241"/>
    </row>
    <row r="71" spans="1:9" ht="30" customHeight="1" x14ac:dyDescent="0.25">
      <c r="A71" s="225" t="s">
        <v>128</v>
      </c>
      <c r="B71" s="225"/>
      <c r="C71" s="225"/>
      <c r="D71" s="225"/>
      <c r="E71" s="225"/>
      <c r="F71" s="225"/>
      <c r="G71" s="225"/>
      <c r="H71" s="225"/>
      <c r="I71" s="225"/>
    </row>
    <row r="72" spans="1:9" ht="15" x14ac:dyDescent="0.25">
      <c r="A72" s="225"/>
      <c r="B72" s="225"/>
      <c r="C72" s="225"/>
      <c r="D72" s="225"/>
      <c r="E72" s="225"/>
      <c r="F72" s="225"/>
      <c r="G72" s="225"/>
      <c r="H72" s="225"/>
      <c r="I72" s="225"/>
    </row>
    <row r="73" spans="1:9" ht="15" x14ac:dyDescent="0.25">
      <c r="A73" s="226"/>
      <c r="B73" s="226"/>
      <c r="C73" s="226"/>
      <c r="D73"/>
      <c r="E73"/>
      <c r="F73"/>
      <c r="G73"/>
      <c r="H73"/>
      <c r="I73"/>
    </row>
    <row r="74" spans="1:9" ht="15" x14ac:dyDescent="0.25">
      <c r="A74" s="105"/>
      <c r="B74" s="106"/>
      <c r="C74" s="106"/>
      <c r="D74"/>
      <c r="E74"/>
      <c r="F74"/>
      <c r="G74"/>
      <c r="H74"/>
      <c r="I74"/>
    </row>
    <row r="75" spans="1:9" ht="18.75" customHeight="1" x14ac:dyDescent="0.25">
      <c r="A75" s="112"/>
      <c r="B75" s="104"/>
      <c r="C75" s="106"/>
      <c r="D75"/>
      <c r="E75"/>
      <c r="F75"/>
      <c r="G75"/>
      <c r="H75"/>
      <c r="I75"/>
    </row>
    <row r="76" spans="1:9" ht="13.5" customHeight="1" x14ac:dyDescent="0.25">
      <c r="A76" s="155" t="s">
        <v>130</v>
      </c>
      <c r="B76" s="106"/>
      <c r="C76" s="106"/>
      <c r="D76"/>
      <c r="E76"/>
      <c r="F76"/>
      <c r="G76"/>
      <c r="H76"/>
      <c r="I76"/>
    </row>
    <row r="77" spans="1:9" ht="15" x14ac:dyDescent="0.25">
      <c r="A77" s="105" t="s">
        <v>129</v>
      </c>
      <c r="B77" s="106"/>
      <c r="C77" s="106"/>
      <c r="D77"/>
      <c r="E77"/>
      <c r="F77"/>
      <c r="G77"/>
      <c r="H77"/>
      <c r="I77"/>
    </row>
    <row r="78" spans="1:9" ht="15" x14ac:dyDescent="0.25">
      <c r="A78" s="21" t="s">
        <v>131</v>
      </c>
      <c r="B78" s="113"/>
      <c r="C78" s="106"/>
      <c r="D78"/>
      <c r="E78"/>
      <c r="F78"/>
      <c r="G78"/>
      <c r="H78"/>
      <c r="I78"/>
    </row>
    <row r="79" spans="1:9" ht="15" x14ac:dyDescent="0.25"/>
    <row r="81" spans="2:2" ht="30" customHeight="1" x14ac:dyDescent="0.25">
      <c r="B81" s="115" t="s">
        <v>133</v>
      </c>
    </row>
  </sheetData>
  <sheetProtection sheet="1" insertHyperlinks="0" autoFilter="0" pivotTables="0"/>
  <mergeCells count="89">
    <mergeCell ref="A73:C73"/>
    <mergeCell ref="E63:I63"/>
    <mergeCell ref="B64:D64"/>
    <mergeCell ref="E64:I64"/>
    <mergeCell ref="E65:I65"/>
    <mergeCell ref="B67:I70"/>
    <mergeCell ref="A71:I72"/>
    <mergeCell ref="E59:I59"/>
    <mergeCell ref="B60:D60"/>
    <mergeCell ref="E60:I60"/>
    <mergeCell ref="E61:I61"/>
    <mergeCell ref="B62:D62"/>
    <mergeCell ref="E62:I62"/>
    <mergeCell ref="E55:I55"/>
    <mergeCell ref="B56:D56"/>
    <mergeCell ref="E56:I56"/>
    <mergeCell ref="E57:I57"/>
    <mergeCell ref="B58:D58"/>
    <mergeCell ref="E58:I58"/>
    <mergeCell ref="E51:I51"/>
    <mergeCell ref="B52:D52"/>
    <mergeCell ref="E52:I52"/>
    <mergeCell ref="E53:I53"/>
    <mergeCell ref="B54:D54"/>
    <mergeCell ref="E54:I54"/>
    <mergeCell ref="E47:I47"/>
    <mergeCell ref="B48:D48"/>
    <mergeCell ref="E48:I48"/>
    <mergeCell ref="E49:I49"/>
    <mergeCell ref="B50:D50"/>
    <mergeCell ref="E50:I50"/>
    <mergeCell ref="B46:D46"/>
    <mergeCell ref="E46:I46"/>
    <mergeCell ref="E38:I38"/>
    <mergeCell ref="B39:D39"/>
    <mergeCell ref="E39:I39"/>
    <mergeCell ref="E40:I40"/>
    <mergeCell ref="B41:D41"/>
    <mergeCell ref="E41:I41"/>
    <mergeCell ref="B43:C43"/>
    <mergeCell ref="E43:I43"/>
    <mergeCell ref="B44:D44"/>
    <mergeCell ref="E44:I44"/>
    <mergeCell ref="E45:I45"/>
    <mergeCell ref="B37:D37"/>
    <mergeCell ref="E37:I37"/>
    <mergeCell ref="E29:I29"/>
    <mergeCell ref="B30:D30"/>
    <mergeCell ref="E30:I30"/>
    <mergeCell ref="E31:I31"/>
    <mergeCell ref="B32:D32"/>
    <mergeCell ref="E32:I32"/>
    <mergeCell ref="E33:I33"/>
    <mergeCell ref="B34:D34"/>
    <mergeCell ref="E34:I34"/>
    <mergeCell ref="B36:C36"/>
    <mergeCell ref="E36:I36"/>
    <mergeCell ref="B26:D26"/>
    <mergeCell ref="E26:I26"/>
    <mergeCell ref="E27:I27"/>
    <mergeCell ref="B28:D28"/>
    <mergeCell ref="E28:I28"/>
    <mergeCell ref="B22:D22"/>
    <mergeCell ref="E22:I22"/>
    <mergeCell ref="E23:I23"/>
    <mergeCell ref="E25:I25"/>
    <mergeCell ref="B24:D24"/>
    <mergeCell ref="E24:I24"/>
    <mergeCell ref="E12:I12"/>
    <mergeCell ref="E13:I13"/>
    <mergeCell ref="B14:D14"/>
    <mergeCell ref="E14:I14"/>
    <mergeCell ref="E21:I21"/>
    <mergeCell ref="E19:I19"/>
    <mergeCell ref="B20:D20"/>
    <mergeCell ref="E20:I20"/>
    <mergeCell ref="E15:I15"/>
    <mergeCell ref="B16:D16"/>
    <mergeCell ref="E16:I16"/>
    <mergeCell ref="B12:D12"/>
    <mergeCell ref="B18:D18"/>
    <mergeCell ref="E18:I18"/>
    <mergeCell ref="B11:C11"/>
    <mergeCell ref="B9:C9"/>
    <mergeCell ref="B4:C5"/>
    <mergeCell ref="E4:F4"/>
    <mergeCell ref="E5:F5"/>
    <mergeCell ref="D7:E7"/>
    <mergeCell ref="B8:D8"/>
  </mergeCells>
  <dataValidations count="1">
    <dataValidation allowBlank="1" showErrorMessage="1" sqref="E3:E4 B8:B9 B3:B4 D2:D5 G5 C1:C3 E8:E9 B7:E7 A2 G1 I1 B1" xr:uid="{58189A46-E8CC-454A-9AF7-8A9AC3A0FBF0}"/>
  </dataValidations>
  <printOptions horizontalCentered="1"/>
  <pageMargins left="0.4" right="0.4" top="0.4" bottom="0.4" header="0.3" footer="0.3"/>
  <pageSetup scale="53" fitToHeight="0" orientation="portrait" r:id="rId1"/>
  <headerFooter differentFirst="1">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y 1 V T U S 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D L V V N 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1 V T U S i K R 7 g O A A A A E Q A A A B M A H A B G b 3 J t d W x h c y 9 T Z W N 0 a W 9 u M S 5 t I K I Y A C i g F A A A A A A A A A A A A A A A A A A A A A A A A A A A A C t O T S 7 J z M 9 T C I b Q h t Y A U E s B A i 0 A F A A C A A g A y 1 V T U S o e J 9 O j A A A A 9 Q A A A B I A A A A A A A A A A A A A A A A A A A A A A E N v b m Z p Z y 9 Q Y W N r Y W d l L n h t b F B L A Q I t A B Q A A g A I A M t V U 1 E P y u m r p A A A A O k A A A A T A A A A A A A A A A A A A A A A A O 8 A A A B b Q 2 9 u d G V u d F 9 U e X B l c 1 0 u e G 1 s U E s B A i 0 A F A A C A A g A y 1 V T U 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S p s W Z K Y O x D k B 7 M 9 n Q x z Y o A A A A A A g A A A A A A A 2 Y A A M A A A A A Q A A A A T g i O d i 8 L t x j m q 1 G 2 S x Y O W g A A A A A E g A A A o A A A A B A A A A B K c d B M 0 B W x h b j W e p S 7 V L J B U A A A A P Q I n r E C W b m 3 m 1 L + g i j 9 P 9 u j 5 b i m o 2 y T 8 n 7 E z i c d K 9 z A F z L + 0 H N V J P m w 5 q c n Z x 5 c c 5 6 q / n d 0 3 O 5 z U M c g P 1 z 5 k I 0 A 7 L 0 W N l K t F O O w v r q 5 Z J o + F A A A A J d 3 P T 3 M j K x L L n 0 h 3 6 D O A u R 7 + K x m < / D a t a M a s h u p > 
</file>

<file path=customXml/itemProps1.xml><?xml version="1.0" encoding="utf-8"?>
<ds:datastoreItem xmlns:ds="http://schemas.openxmlformats.org/officeDocument/2006/customXml" ds:itemID="{3EEC1734-C48C-4749-BDB1-7D56D45544C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46</vt:i4>
      </vt:variant>
    </vt:vector>
  </HeadingPairs>
  <TitlesOfParts>
    <vt:vector size="59" baseType="lpstr">
      <vt:lpstr>Q1</vt:lpstr>
      <vt:lpstr>PLN Summary Q1</vt:lpstr>
      <vt:lpstr>Quarterly Report Q1</vt:lpstr>
      <vt:lpstr>Q2</vt:lpstr>
      <vt:lpstr>PLN Summary Q2</vt:lpstr>
      <vt:lpstr>Quarterly Report Q2</vt:lpstr>
      <vt:lpstr>Q3</vt:lpstr>
      <vt:lpstr>PLN Summary Q3</vt:lpstr>
      <vt:lpstr>Quarterly Report Q3</vt:lpstr>
      <vt:lpstr>Q4</vt:lpstr>
      <vt:lpstr>PLN Summary Q4</vt:lpstr>
      <vt:lpstr>Quarterly Report Q4</vt:lpstr>
      <vt:lpstr>About the Workbook</vt:lpstr>
      <vt:lpstr>'PLN Summary Q2'!ColumnTitle1</vt:lpstr>
      <vt:lpstr>'PLN Summary Q3'!ColumnTitle1</vt:lpstr>
      <vt:lpstr>'PLN Summary Q4'!ColumnTitle1</vt:lpstr>
      <vt:lpstr>'Quarterly Report Q3'!ColumnTitle1</vt:lpstr>
      <vt:lpstr>ColumnTitle1</vt:lpstr>
      <vt:lpstr>'PLN Summary Q2'!ColumnTitleRegion1..D10.1</vt:lpstr>
      <vt:lpstr>'PLN Summary Q3'!ColumnTitleRegion1..D10.1</vt:lpstr>
      <vt:lpstr>'PLN Summary Q4'!ColumnTitleRegion1..D10.1</vt:lpstr>
      <vt:lpstr>'Quarterly Report Q1'!ColumnTitleRegion1..D10.1</vt:lpstr>
      <vt:lpstr>'Quarterly Report Q2'!ColumnTitleRegion1..D10.1</vt:lpstr>
      <vt:lpstr>'Quarterly Report Q3'!ColumnTitleRegion1..D10.1</vt:lpstr>
      <vt:lpstr>'Quarterly Report Q4'!ColumnTitleRegion1..D10.1</vt:lpstr>
      <vt:lpstr>ColumnTitleRegion1..D10.1</vt:lpstr>
      <vt:lpstr>'PLN Summary Q2'!ColumnTitleRegion2..D12.1</vt:lpstr>
      <vt:lpstr>'PLN Summary Q3'!ColumnTitleRegion2..D12.1</vt:lpstr>
      <vt:lpstr>'PLN Summary Q4'!ColumnTitleRegion2..D12.1</vt:lpstr>
      <vt:lpstr>'Quarterly Report Q2'!ColumnTitleRegion2..D12.1</vt:lpstr>
      <vt:lpstr>'Quarterly Report Q3'!ColumnTitleRegion2..D12.1</vt:lpstr>
      <vt:lpstr>ColumnTitleRegion2..D12.1</vt:lpstr>
      <vt:lpstr>'PLN Summary Q2'!Company_Name</vt:lpstr>
      <vt:lpstr>'PLN Summary Q3'!Company_Name</vt:lpstr>
      <vt:lpstr>'PLN Summary Q4'!Company_Name</vt:lpstr>
      <vt:lpstr>'Quarterly Report Q1'!Company_Name</vt:lpstr>
      <vt:lpstr>'Quarterly Report Q2'!Company_Name</vt:lpstr>
      <vt:lpstr>'Quarterly Report Q3'!Company_Name</vt:lpstr>
      <vt:lpstr>'Quarterly Report Q4'!Company_Name</vt:lpstr>
      <vt:lpstr>Company_Name</vt:lpstr>
      <vt:lpstr>'PLN Summary Q4'!Criteria</vt:lpstr>
      <vt:lpstr>'About the Workbook'!Print_Area</vt:lpstr>
      <vt:lpstr>'Q1'!Print_Area</vt:lpstr>
      <vt:lpstr>'Q2'!Print_Area</vt:lpstr>
      <vt:lpstr>'Q3'!Print_Area</vt:lpstr>
      <vt:lpstr>'Q4'!Print_Area</vt:lpstr>
      <vt:lpstr>'PLN Summary Q1'!Print_Titles</vt:lpstr>
      <vt:lpstr>'PLN Summary Q2'!Print_Titles</vt:lpstr>
      <vt:lpstr>'PLN Summary Q3'!Print_Titles</vt:lpstr>
      <vt:lpstr>'PLN Summary Q4'!Print_Titles</vt:lpstr>
      <vt:lpstr>'Quarterly Report Q3'!Print_Titles</vt:lpstr>
      <vt:lpstr>'PLN Summary Q2'!RowTitleRegion1..D4.1</vt:lpstr>
      <vt:lpstr>'PLN Summary Q3'!RowTitleRegion1..D4.1</vt:lpstr>
      <vt:lpstr>'PLN Summary Q4'!RowTitleRegion1..D4.1</vt:lpstr>
      <vt:lpstr>'Quarterly Report Q1'!RowTitleRegion1..D4.1</vt:lpstr>
      <vt:lpstr>'Quarterly Report Q2'!RowTitleRegion1..D4.1</vt:lpstr>
      <vt:lpstr>'Quarterly Report Q3'!RowTitleRegion1..D4.1</vt:lpstr>
      <vt:lpstr>'Quarterly Report Q4'!RowTitleRegion1..D4.1</vt:lpstr>
      <vt:lpstr>RowTitleRegion1..D4.1</vt:lpstr>
    </vt:vector>
  </TitlesOfParts>
  <Manager>Karen.Somerset@dot.state.fl.us</Manager>
  <Company>FLCTD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2021-2022 PLN Invoice Workbook</dc:title>
  <dc:subject>PLN Invoice Workbook Q1-Q4</dc:subject>
  <dc:creator>Zeruto, Dan</dc:creator>
  <dc:description>Invoice; Summary of Deliverable Report; Quarterly Report</dc:description>
  <cp:lastModifiedBy>Powers, Sheryl</cp:lastModifiedBy>
  <cp:lastPrinted>2022-10-11T18:40:50Z</cp:lastPrinted>
  <dcterms:created xsi:type="dcterms:W3CDTF">2018-06-07T17:29:38Z</dcterms:created>
  <dcterms:modified xsi:type="dcterms:W3CDTF">2023-09-25T14:11:11Z</dcterms:modified>
  <cp:contentStatus>Revised 6/30/2021</cp:contentStatus>
</cp:coreProperties>
</file>